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Metas 04 de julio 2017\"/>
    </mc:Choice>
  </mc:AlternateContent>
  <workbookProtection workbookAlgorithmName="SHA-512" workbookHashValue="IKgfA2+RVuXs46UxlQqjJCDpCF5BXJi2grhDInsUqzKIM2E7HcAJNpR3PfYKuBg2JonMhyWDXfyfAR6TBTpCZQ==" workbookSaltValue="5B1VeCAauwZIF/EkduTMTg==" workbookSpinCount="100000" lockStructure="1"/>
  <bookViews>
    <workbookView xWindow="0" yWindow="0" windowWidth="24000" windowHeight="9735" tabRatio="921" firstSheet="9" activeTab="15"/>
  </bookViews>
  <sheets>
    <sheet name="Pre_pliegoItem 1_Licenciamiento" sheetId="3" state="hidden" r:id="rId1"/>
    <sheet name="productos definitivos" sheetId="11" r:id="rId2"/>
    <sheet name="ObligacionesGenerales Def" sheetId="12" r:id="rId3"/>
    <sheet name="Ficha Tecnica Definitiva" sheetId="10" r:id="rId4"/>
    <sheet name="Las 10 Obligaciones Resumen" sheetId="13" r:id="rId5"/>
    <sheet name="Matriz Req O365 1y2" sheetId="14" r:id="rId6"/>
    <sheet name="Matriz Req E-learning 3" sheetId="23" r:id="rId7"/>
    <sheet name="Matriz Req SCOM SCDP 4" sheetId="15" r:id="rId8"/>
    <sheet name="Matriz Req MSSPOL 5" sheetId="16" r:id="rId9"/>
    <sheet name="Matriz Req SVRWKS 6" sheetId="17" r:id="rId10"/>
    <sheet name="Matriz Req AE 7" sheetId="21" r:id="rId11"/>
    <sheet name="Matriz Req TAM 8" sheetId="18" r:id="rId12"/>
    <sheet name="Matriz Req RECCert 9" sheetId="19" r:id="rId13"/>
    <sheet name="Matriz Req CapacADM 10" sheetId="20" r:id="rId14"/>
    <sheet name="Componentes Mínimos Off 365" sheetId="7" r:id="rId15"/>
    <sheet name="Hoja11" sheetId="24" r:id="rId16"/>
  </sheets>
  <definedNames>
    <definedName name="OLE_LINK3" localSheetId="0">'Pre_pliegoItem 1_Licenciamiento'!#REF!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5" l="1"/>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4" i="15"/>
  <c r="G3" i="15"/>
  <c r="G2"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F4" i="15"/>
  <c r="F3" i="15"/>
  <c r="F2" i="15"/>
  <c r="G32" i="15" l="1"/>
  <c r="C6" i="13" s="1"/>
  <c r="E6" i="13" s="1"/>
  <c r="D13" i="13"/>
  <c r="E12" i="13"/>
  <c r="E11" i="13"/>
  <c r="G3" i="20"/>
  <c r="G2" i="20"/>
  <c r="G2" i="17"/>
  <c r="G3" i="17" s="1"/>
  <c r="C8" i="13" s="1"/>
  <c r="E8" i="13" s="1"/>
  <c r="G3" i="16"/>
  <c r="C7" i="13" s="1"/>
  <c r="E7" i="13" s="1"/>
  <c r="E2" i="23"/>
  <c r="G2" i="23" s="1"/>
  <c r="G3" i="23" s="1"/>
  <c r="C5" i="13" s="1"/>
  <c r="E5" i="13" s="1"/>
  <c r="G46" i="14"/>
  <c r="G47" i="14"/>
  <c r="G50" i="14"/>
  <c r="G51" i="14"/>
  <c r="G54" i="14"/>
  <c r="G55" i="14"/>
  <c r="G4" i="14"/>
  <c r="G5" i="14"/>
  <c r="G8" i="14"/>
  <c r="G9" i="14"/>
  <c r="G12" i="14"/>
  <c r="G13" i="14"/>
  <c r="G16" i="14"/>
  <c r="G17" i="14"/>
  <c r="G20" i="14"/>
  <c r="G21" i="14"/>
  <c r="G24" i="14"/>
  <c r="G25" i="14"/>
  <c r="G28" i="14"/>
  <c r="G29" i="14"/>
  <c r="G32" i="14"/>
  <c r="G33" i="14"/>
  <c r="G36" i="14"/>
  <c r="G37" i="14"/>
  <c r="G40" i="14"/>
  <c r="G41" i="14"/>
  <c r="G44" i="14"/>
  <c r="G45" i="14"/>
  <c r="F46" i="14"/>
  <c r="F47" i="14"/>
  <c r="F48" i="14"/>
  <c r="G48" i="14" s="1"/>
  <c r="F49" i="14"/>
  <c r="G49" i="14" s="1"/>
  <c r="F50" i="14"/>
  <c r="F51" i="14"/>
  <c r="F52" i="14"/>
  <c r="G52" i="14" s="1"/>
  <c r="F53" i="14"/>
  <c r="G53" i="14" s="1"/>
  <c r="F54" i="14"/>
  <c r="F55" i="14"/>
  <c r="F56" i="14"/>
  <c r="G56" i="14" s="1"/>
  <c r="F3" i="14"/>
  <c r="G3" i="14" s="1"/>
  <c r="F4" i="14"/>
  <c r="F5" i="14"/>
  <c r="F6" i="14"/>
  <c r="G6" i="14" s="1"/>
  <c r="F7" i="14"/>
  <c r="G7" i="14" s="1"/>
  <c r="F8" i="14"/>
  <c r="F9" i="14"/>
  <c r="F10" i="14"/>
  <c r="G10" i="14" s="1"/>
  <c r="F11" i="14"/>
  <c r="G11" i="14" s="1"/>
  <c r="F12" i="14"/>
  <c r="F13" i="14"/>
  <c r="F14" i="14"/>
  <c r="G14" i="14" s="1"/>
  <c r="F15" i="14"/>
  <c r="G15" i="14" s="1"/>
  <c r="F16" i="14"/>
  <c r="F17" i="14"/>
  <c r="F18" i="14"/>
  <c r="G18" i="14" s="1"/>
  <c r="F19" i="14"/>
  <c r="G19" i="14" s="1"/>
  <c r="F20" i="14"/>
  <c r="F21" i="14"/>
  <c r="F22" i="14"/>
  <c r="G22" i="14" s="1"/>
  <c r="F23" i="14"/>
  <c r="G23" i="14" s="1"/>
  <c r="F24" i="14"/>
  <c r="F25" i="14"/>
  <c r="F26" i="14"/>
  <c r="G26" i="14" s="1"/>
  <c r="F27" i="14"/>
  <c r="G27" i="14" s="1"/>
  <c r="F28" i="14"/>
  <c r="F29" i="14"/>
  <c r="F30" i="14"/>
  <c r="G30" i="14" s="1"/>
  <c r="F31" i="14"/>
  <c r="G31" i="14" s="1"/>
  <c r="F32" i="14"/>
  <c r="F33" i="14"/>
  <c r="F34" i="14"/>
  <c r="G34" i="14" s="1"/>
  <c r="F35" i="14"/>
  <c r="G35" i="14" s="1"/>
  <c r="F36" i="14"/>
  <c r="F37" i="14"/>
  <c r="F38" i="14"/>
  <c r="G38" i="14" s="1"/>
  <c r="F39" i="14"/>
  <c r="G39" i="14" s="1"/>
  <c r="F40" i="14"/>
  <c r="F41" i="14"/>
  <c r="F42" i="14"/>
  <c r="F43" i="14"/>
  <c r="F44" i="14"/>
  <c r="F45" i="14"/>
  <c r="F2" i="14"/>
  <c r="G2" i="14" s="1"/>
  <c r="G57" i="14" s="1"/>
  <c r="C10" i="13"/>
  <c r="E10" i="13" s="1"/>
  <c r="E69" i="21"/>
  <c r="F69" i="21" s="1"/>
  <c r="E58" i="21"/>
  <c r="F58" i="21" s="1"/>
  <c r="E57" i="21"/>
  <c r="F57" i="21" s="1"/>
  <c r="E56" i="21"/>
  <c r="F56" i="21" s="1"/>
  <c r="E55" i="21"/>
  <c r="F55" i="21" s="1"/>
  <c r="E54" i="21"/>
  <c r="F54" i="21" s="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34" i="21"/>
  <c r="F34" i="21" s="1"/>
  <c r="E33" i="21"/>
  <c r="F33" i="21" s="1"/>
  <c r="E32" i="21"/>
  <c r="F32"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 r="E4" i="21"/>
  <c r="E74" i="21" s="1"/>
  <c r="E3" i="21"/>
  <c r="F3" i="21" s="1"/>
  <c r="E2" i="21"/>
  <c r="F2" i="21" s="1"/>
  <c r="E42" i="14"/>
  <c r="G42" i="14" s="1"/>
  <c r="E43" i="14"/>
  <c r="G43" i="14" s="1"/>
  <c r="C3" i="13" l="1"/>
  <c r="E3" i="13" s="1"/>
  <c r="C4" i="13"/>
  <c r="E4" i="13" s="1"/>
  <c r="E57" i="14"/>
  <c r="F4" i="21"/>
  <c r="F74" i="21" s="1"/>
  <c r="C9" i="13" s="1"/>
  <c r="F57" i="14"/>
  <c r="E9" i="13" l="1"/>
  <c r="E13" i="13" s="1"/>
  <c r="C13" i="13"/>
</calcChain>
</file>

<file path=xl/sharedStrings.xml><?xml version="1.0" encoding="utf-8"?>
<sst xmlns="http://schemas.openxmlformats.org/spreadsheetml/2006/main" count="1633" uniqueCount="812">
  <si>
    <t>IT</t>
  </si>
  <si>
    <t>Tipo</t>
  </si>
  <si>
    <t>Destinación</t>
  </si>
  <si>
    <t>Sector Educativo _Instituciones  Educativas de municipios no certificados en educación del Departamento del Tolima, Direcciones de Nucleo educativo y Secretaría de Educación y Cultura</t>
  </si>
  <si>
    <t>Soporte de software assurance mínimo requerido</t>
  </si>
  <si>
    <t>Directa del fabricante mínimo de 1 año para School Agreement y 2 años Open Académico durante la vigencia del licenciamiento.  Incluye servicios de soporte a través de línea telefónica, msn, correo, etc. Y acompañamiento en el registro de productos.</t>
  </si>
  <si>
    <t>Software Assurance</t>
  </si>
  <si>
    <t>El licenciamiento de software para sector educativo debe incluir software assurance</t>
  </si>
  <si>
    <t>Servicios asociados con la implementación y puesta en funcionamiento</t>
  </si>
  <si>
    <t>Soporte y acompañamiento Implementación de Nuevas versiones de software Microsoft y servicios asociados al licenciamiento</t>
  </si>
  <si>
    <t>Capacitación y/o transferencia de conocimiento</t>
  </si>
  <si>
    <t>LICENCIAMIENTO SOFTWARE MICROSOFT MODALIDAD ACADEMICA</t>
  </si>
  <si>
    <t>LICENCIA</t>
  </si>
  <si>
    <t>ESPECIFICACIÓN</t>
  </si>
  <si>
    <t>SQL Svr Enterprise Core</t>
  </si>
  <si>
    <t xml:space="preserve">Conexión con servidor ORACLE </t>
  </si>
  <si>
    <t>SCRIPTCASE FOR MYSQL</t>
  </si>
  <si>
    <t>Bases de datos web</t>
  </si>
  <si>
    <t>Licencia ESET Smart security Versión 6</t>
  </si>
  <si>
    <t>Antivirus Servidores Data Center</t>
  </si>
  <si>
    <t>Licencia Antivirus EEA (mail, servidores y usuarios)</t>
  </si>
  <si>
    <t>Entidad certificadora: CERTICAMARAS</t>
  </si>
  <si>
    <t>Firma Digital para documentos - Soporte 2 años. Entidad Certificadora: CERTICAMARAS</t>
  </si>
  <si>
    <t>Modalidad</t>
  </si>
  <si>
    <t>Cantidad Mínima de Licencias</t>
  </si>
  <si>
    <t>ESPECIFICACIÓN OFERTADA</t>
  </si>
  <si>
    <t>CUMPLE</t>
  </si>
  <si>
    <t>NO CUMPLE</t>
  </si>
  <si>
    <t>OFERTA 
(ESTIPULAR CARACTERISTICA OFERTADA)</t>
  </si>
  <si>
    <t>Windows Server</t>
  </si>
  <si>
    <t>DESCRIPCION REQUERIMIENTO TÉCNICO MÍNIMO DE OBLIGATORIO CUMPLIMIENTO</t>
  </si>
  <si>
    <t>Licencia educativa (si aplica)</t>
  </si>
  <si>
    <t>Uso sector Educativo</t>
  </si>
  <si>
    <t>Licencia software emulación de terminal TUN PLUS ESKER</t>
  </si>
  <si>
    <t>Emulador de Terminal</t>
  </si>
  <si>
    <t>Numero de Parte</t>
  </si>
  <si>
    <t>Sys Ctd Estándar</t>
  </si>
  <si>
    <t>P71-07280 o Equivalente</t>
  </si>
  <si>
    <t>Window Svr Std</t>
  </si>
  <si>
    <t>0365Edu ShrdSvr ALNG SubsVL MVL PerUsr</t>
  </si>
  <si>
    <t>Office 365 Education</t>
  </si>
  <si>
    <t>Windows Rights Mgmt Services CAL</t>
  </si>
  <si>
    <t>SOPORTE ANUAL SUITE TOAD FOR ORACLE profesional ultima version</t>
  </si>
  <si>
    <t>Office 365 Education E3 o superior</t>
  </si>
  <si>
    <t>Licenciamiento de software  bajo la Modalidad  Sector Educativo:  Alianza por la Educación -  School Agreement  - Open Académico y servicios asociados. Licenciamiento de otros productos para sector educativo de conformidad a requerimiento presentado.</t>
  </si>
  <si>
    <t>Gestión del Proyecto</t>
  </si>
  <si>
    <t>El proponente debe garantizar:
1)  Gestión integral del proyecto a través de la asignación de un gerente y/o líder o coordinador de proyecto
2)  Implementación de una estrategia para el uso y apropiación de los productos licenciados
3) Gestión del Cambio
4) Entrega de un instrumento de medición de resultados de uso y apropiación</t>
  </si>
  <si>
    <t>El desarrollo de cada uno de los componentes debe incluir capacitación a los ingenieros y técnicos de la Secretaría de Educación y Cultura y en caso de requerirse a rectores y/o gestores de TI en las Instituciones Educativas.</t>
  </si>
  <si>
    <t>T6L-00237 o equivalente</t>
  </si>
  <si>
    <t>OTRAS LICENCIA REQUERIDAS PARA SECTOR EDUCATIVO</t>
  </si>
  <si>
    <t>Edición de documentos,  Página Web-Videos y otros</t>
  </si>
  <si>
    <t>Antivirus usuarios</t>
  </si>
  <si>
    <t>SysCtrDatactr ALNG LicSAPk MVL 2Core</t>
  </si>
  <si>
    <t>SysCtrStd ALNG LicSAPk MVL 2Core</t>
  </si>
  <si>
    <t>T9L-00222</t>
  </si>
  <si>
    <t>WinSvrDataCtr ALNG LicSAPk MVL 2Core</t>
  </si>
  <si>
    <t>WinSvrStd ALNG LicSAPk MVL 2Core</t>
  </si>
  <si>
    <t>P73-05897</t>
  </si>
  <si>
    <r>
      <rPr>
        <sz val="9"/>
        <rFont val="Arial Narrow"/>
        <family val="2"/>
      </rPr>
      <t>79P-03845</t>
    </r>
  </si>
  <si>
    <r>
      <rPr>
        <sz val="9"/>
        <rFont val="Arial Narrow"/>
        <family val="2"/>
      </rPr>
      <t>FQC-02869</t>
    </r>
  </si>
  <si>
    <r>
      <rPr>
        <sz val="9"/>
        <rFont val="Arial Narrow"/>
        <family val="2"/>
      </rPr>
      <t>7JQ-00341</t>
    </r>
  </si>
  <si>
    <r>
      <rPr>
        <sz val="9"/>
        <rFont val="Arial Narrow"/>
        <family val="2"/>
      </rPr>
      <t>M6K-00001</t>
    </r>
  </si>
  <si>
    <r>
      <rPr>
        <sz val="9"/>
        <rFont val="Arial Narrow"/>
        <family val="2"/>
      </rPr>
      <t>0365EDUE3forFcltyOpn ShrdSvr SNGL SubsVL OLP NL Annual Acdmc Qlfdl</t>
    </r>
  </si>
  <si>
    <r>
      <rPr>
        <sz val="9"/>
        <rFont val="Arial Narrow"/>
        <family val="2"/>
      </rPr>
      <t>5FV-00003</t>
    </r>
  </si>
  <si>
    <r>
      <rPr>
        <sz val="9"/>
        <rFont val="Arial Narrow"/>
        <family val="2"/>
      </rPr>
      <t>WinSvrCAL SNGL LicSAPk OLP NL Acdmc UsrCAL</t>
    </r>
  </si>
  <si>
    <r>
      <rPr>
        <sz val="9"/>
        <rFont val="Arial Narrow"/>
        <family val="2"/>
      </rPr>
      <t>R18-00199</t>
    </r>
  </si>
  <si>
    <r>
      <rPr>
        <sz val="9"/>
        <rFont val="Arial Narrow"/>
        <family val="2"/>
      </rPr>
      <t>WinRghtsMgmtSrvcsCAL WinNT SNGL LicSAPk OLP NL Acdmc UsrCAL</t>
    </r>
  </si>
  <si>
    <r>
      <rPr>
        <sz val="9"/>
        <rFont val="Arial Narrow"/>
        <family val="2"/>
      </rPr>
      <t>T98-00579</t>
    </r>
  </si>
  <si>
    <r>
      <rPr>
        <sz val="9"/>
        <rFont val="Arial Narrow"/>
        <family val="2"/>
      </rPr>
      <t>Office Professional Plus</t>
    </r>
  </si>
  <si>
    <r>
      <rPr>
        <sz val="9"/>
        <rFont val="Arial Narrow"/>
        <family val="2"/>
      </rPr>
      <t>OfficeProPlus ALNG LicSAPk PtnrsInLrning</t>
    </r>
  </si>
  <si>
    <r>
      <rPr>
        <sz val="9"/>
        <rFont val="Arial Narrow"/>
        <family val="2"/>
      </rPr>
      <t>Windows Professional</t>
    </r>
  </si>
  <si>
    <r>
      <rPr>
        <sz val="9"/>
        <rFont val="Arial Narrow"/>
        <family val="2"/>
      </rPr>
      <t>Win Pro ALNG UpgrdSAPk PtnrsInLrning</t>
    </r>
  </si>
  <si>
    <r>
      <rPr>
        <sz val="9"/>
        <rFont val="Arial Narrow"/>
        <family val="2"/>
      </rPr>
      <t>Sys Ctr Datacenter</t>
    </r>
  </si>
  <si>
    <r>
      <rPr>
        <sz val="9"/>
        <rFont val="Arial Narrow"/>
        <family val="2"/>
      </rPr>
      <t>SQLSvrEntCore ALNG LicSAPk MVL 2Lic CoreLic</t>
    </r>
  </si>
  <si>
    <r>
      <rPr>
        <sz val="9"/>
        <rFont val="Arial Narrow"/>
        <family val="2"/>
      </rPr>
      <t>Windows Server Datacenter</t>
    </r>
  </si>
  <si>
    <t>School Agreement y/o Education</t>
  </si>
  <si>
    <t>El proponente debe garantizar el acompañamiento en la implementación de servicios elearning y otros disponibles por microsoft  para  el sector educativo concordantes con el licenciamiento adquirido  y de  conformidad con el requerimiento de la Secretaría de Educación y Cultura. Igualmente deberá garantizar la instalación y puesta en perfecto funcionamiento de nuevas versiones de software server</t>
  </si>
  <si>
    <t>ITEM 1. LICENCIAMIENTO DE SOFTWARE SECTOR EDUCATIVO</t>
  </si>
  <si>
    <t>PREZZI PRO para 5 user, modalidad annual</t>
  </si>
  <si>
    <t>Software para presentaciones</t>
  </si>
  <si>
    <t>software edición de video - Movavi Video Editor  windows</t>
  </si>
  <si>
    <t>Edición de video</t>
  </si>
  <si>
    <t>LICENCIA ADOBE Creative Cloud - All Apps, ALL, Multiple Platforms, Multi Latin American Languages, Team Licensing Subscription Renewal</t>
  </si>
  <si>
    <t>ALCANCE</t>
  </si>
  <si>
    <t>213 Instituciones Educativas, 140000 integrantes de comunidad educativa (directivos, docentes, administrativos y estudiantes)</t>
  </si>
  <si>
    <t>Descripción</t>
  </si>
  <si>
    <t>Número de Buzones y capacidad de almacenamiento de cada uno</t>
  </si>
  <si>
    <t>Tipo de acceso a los buzones</t>
  </si>
  <si>
    <t>Se debe proveer acceso web seguro desde la red LAN institucional y desde internet con clientes en correo locales tales como Microsoft Outlook, Mozilla Thunderbird, etc.</t>
  </si>
  <si>
    <t>Infraestructura para la prestación del servicio</t>
  </si>
  <si>
    <t>Debe ser totalmente proporcionada por el proveedor bajo su control y seguridad, y puesta en operación en sus propias instalaciones. Debe proveer un esquema totalmente redundante que garantice una operación continua. Su mantenimiento técnico preventivo y correctivo será a cargo del proveedor. Este requerimiento no debe suponer costos adicionales para la entidad.</t>
  </si>
  <si>
    <t>Seguridad del correo y/o mensajería</t>
  </si>
  <si>
    <t>El proveedor debe proporcionar un esquema de hardware/software tal que se asegure que la infraestructura que soporta el servicio prestado esté protegida contra ataques de acceso no autorizados, ataques de confidencialidad, integridad, privacidad y disponibilidad del servicio y de la información, entre otros. Así mismo, se debe proveer una solución o mecanismo anti-spam, que permita controlar la llegada de correo no deseado a cada buzón, sin costo adicional para la entidad, así como controles anti-virus y antispyware.</t>
  </si>
  <si>
    <t>Se requiere encripción SSL de toda la información transmitida. La conectividad debe estar cifrada (TLS/SSL) cuando es transferida entre el usuario y el prestador del servicio. Así mismo se requiere poder establecer reglas de tráfico para habilitar restricciones a discreción de la entidad.</t>
  </si>
  <si>
    <t>Se requiere una disponibilidad del servicio del 99.9%.</t>
  </si>
  <si>
    <t>Dirección IP</t>
  </si>
  <si>
    <t>El prestador del servicio debe adelantar las labores técnicas respectivas para garantizar el acceso al sitio que será el URL dispuesta por la entidad para acceder en la web al servicio. La información técnica requerida será entregada por la entidad. El prestador del servicio debe adelantar las labores de asistencia técnica requeridas Se debe prestar el servicio de acuerdo con los dominios y enlaces adoptados para su acceso web. Dichas labores de asistencia técnica incluyen, entre otras, las siguientes actividades:</t>
  </si>
  <si>
    <t>Página web del servicio</t>
  </si>
  <si>
    <t>Soporte Técnico</t>
  </si>
  <si>
    <t>Administración</t>
  </si>
  <si>
    <t>Tiempo de instalación y puesta en funcionamiento</t>
  </si>
  <si>
    <t>El tiempo de instalación y puesta en funcionamiento no debe impactar la solución actual y en todo caso debe ser transparente el cambio de ambiente.</t>
  </si>
  <si>
    <t>Mecanismos de autenticación de usuarios</t>
  </si>
  <si>
    <t>Tiempo de respuesta a fallas</t>
  </si>
  <si>
    <t>El tiempo de respuesta a fallas no debe ser superior a dos (2) horas.</t>
  </si>
  <si>
    <t>Tiempo de suscripción</t>
  </si>
  <si>
    <t>Dispositivos Móviles</t>
  </si>
  <si>
    <t>Valores agregados</t>
  </si>
  <si>
    <t>Se requieren tres tipos de capacitación por parte del oferente, así:</t>
  </si>
  <si>
    <t>Idioma utilizado en Interfaces web</t>
  </si>
  <si>
    <t>Todas las interfaces y ayudas web proporcionadas en razón del servicio contratado deberán utilizar el idioma español.</t>
  </si>
  <si>
    <t>Gestión del Cambio</t>
  </si>
  <si>
    <t>Tiempo de puesta en marcha de la solución</t>
  </si>
  <si>
    <t>Autorización de prestación del servicio</t>
  </si>
  <si>
    <t>Si el proveedor no es directamente el prestador del servicio, sino que lo representa para efectos comerciales o es un distribuidor del mismo en Colombia, se debe acreditar que está autorizado para ello. En este caso se debe anexar la respectiva certificación expedida por el titular o dueño de la marca o servicio.</t>
  </si>
  <si>
    <t>Certificación del servicio</t>
  </si>
  <si>
    <t>El servicio ofertado debe cumplir con:</t>
  </si>
  <si>
    <r>
      <t>El proveedor debe ofrecer en la nube una réplica del escenario de autenticación actual del servicio de correo electrónico, que sincronice los servicios de inicio de sesión para Office 365 con el Active Directory Domain Services con el Azure AD Connect; todos ellos actualmente operan localmente en el Centro de Cómputo de la entidad.</t>
    </r>
    <r>
      <rPr>
        <u/>
        <sz val="9"/>
        <color theme="1"/>
        <rFont val="Arial Narrow"/>
        <family val="2"/>
      </rPr>
      <t xml:space="preserve"> </t>
    </r>
  </si>
  <si>
    <t>Disponibilidad (Acuerdo de Nivel de Servicio)</t>
  </si>
  <si>
    <t>Operatividad de los dominios internet para la entidad en cuanto al correo se refiere.</t>
  </si>
  <si>
    <t>Migración del histórico de mensajes de correo del servicio actual al nuevo servicio.</t>
  </si>
  <si>
    <t>Acceso a los módulos de administración del servicio</t>
  </si>
  <si>
    <t>Mantener los valores agregados de la solución.</t>
  </si>
  <si>
    <t>La plataforma debe contar con una consola de administración web, de acceso seguro a través de HTTPS, que permita realizar gestión de los usuarios y los servicios. Se requiere suministrar al Grupo Informática acceso vía web (7x24x365) al módulo web o donde sea posible obtener información sobre desempeño y disponibilidad actual e histórica de cada uno de los servicios prestados a la entidad.</t>
  </si>
  <si>
    <t>La plataforma debe contar con reportes de disponibilidad de servicio.</t>
  </si>
  <si>
    <t>La plataforma debe permitir el acceso basado en roles para los servicios de administración.</t>
  </si>
  <si>
    <t>El proveedor debe presentar el respectivo acuerdo de nivel de servicio (SLA, que respalde el 99.9% de disponibilidad).</t>
  </si>
  <si>
    <t>El proveedor debe prestar soporte (mínimo por medio telefónico, correo o mesa de ayuda), en caso de requerirse de lunes a viernes de 8:00 am a 7:00 pm, mediante un conjunto de servicios, que de manera integral, bien sea a través de uno o varios medios de contacto, ofrezca la posibilidad de gestionar y solucionar todas las posibles incidencias del servicio tecnológico prestado a la entidad.</t>
  </si>
  <si>
    <t>El servicio de soporte técnico debe incluir en su alcance la administración de usuarios.</t>
  </si>
  <si>
    <t>La seguridad en el proceso de autenticación de los usuarios.</t>
  </si>
  <si>
    <t>La plataforma de seguridad y la configuración de dispositivos móviles</t>
  </si>
  <si>
    <t>La gestión de calendarios y la sincronización de clientes de correo locales.</t>
  </si>
  <si>
    <t>La habilitación de protocolos y demás funcionalidades que apliquen al entorno.</t>
  </si>
  <si>
    <t>Se debe permitir la personalización de firma institucional, el mensaje de seguridad y ecológico, colores, fuentes y el aspecto general de los mensajes de correo.</t>
  </si>
  <si>
    <t>Proveer acceso a través del cliente de correo electrónico, que permita trabajar sin conexión a internet continúa. Este cliente debe sincronizar toda la información existente en el buzón, sin importar su fecha, tamaño o tipo de elemento.</t>
  </si>
  <si>
    <t>Debe permitir recuperar elementos borrados de la papelera de reciclaje en mínimo por 30 días.</t>
  </si>
  <si>
    <t>El oferente debe proveer un mecanismo vía web para la administración de cuentas de correo y contraseñas en forma segura y demás funcionalidades que permitan tener completa visibilidad de los usuarios del Ministerio que usan el servicio.</t>
  </si>
  <si>
    <t>Deber ser posible definir y aplicar listas de distribución.</t>
  </si>
  <si>
    <t>El mecanismo de administración debe permitir hacer consultas y búsquedas de cuentas.</t>
  </si>
  <si>
    <t>La entidad requiere mantener copia (Backup) de todos los mensajes de correo generados junto con los posibles archivos que se adjunten por el término duración del contrato para sus buzones.</t>
  </si>
  <si>
    <t>El proveedor debe presentar una metodología y el proceso de Backups, tanto completo como incremental, para garantizar las respectivas copias. Estos Backups deben manejarse en forma segura (confidencialidad, integridad, privacidad y disponibilidad).</t>
  </si>
  <si>
    <t>El proveedor deberá prestar de manera transparente el acceso a los buzones desde este tipo de dispositivos móviles, con su propia infraestructura (hardware y software) sin que esto implique costo adicional alguno para la entidad.</t>
  </si>
  <si>
    <t>El proveedor del servicio debe adelantar las labores de asistencia técnica (ejecución de cambios y configuración de servicios) requeridas por la entidad, de manera tal que se preste el servicio a los dispositivos móviles de acuerdo con los dominios y enlaces antes mencionados.</t>
  </si>
  <si>
    <t>Configuración y manejo de agendas compartidas.</t>
  </si>
  <si>
    <t>Búsqueda inmediata de mensajes / cuentas de correo por palabras clave, fecha u otros criterios.</t>
  </si>
  <si>
    <t>Posibilidad de publicar páginas internas de información fácilmente.</t>
  </si>
  <si>
    <t>Compartir documentos de forma segura con colaboradores seleccionados y manteniendo control desde un repositorio central.</t>
  </si>
  <si>
    <t>Publicación de reportes accesibles interna o públicamente, foros de discusión y repositorios de documentos.</t>
  </si>
  <si>
    <t>Publicación de eventos, campañas, conferencias o cualquier otro contenido de video institucional de forma inmediata para todos los usuarios.</t>
  </si>
  <si>
    <t>Beneficios de la nueva solución y funcionalidad.</t>
  </si>
  <si>
    <t>Conocimientos y habilidades requeridas para operar la nueva solución.</t>
  </si>
  <si>
    <t>Riesgos.</t>
  </si>
  <si>
    <t>El proveedor seleccionado debe diseñar durante la ejecución del contrato tres (3) contenidos a comunicar acerca de la importancia de la solución para la entidad a través de medios electrónicos como:</t>
  </si>
  <si>
    <t>Ley de transferencia y responsabilidad de seguros de salud (HIPAA).</t>
  </si>
  <si>
    <t>Términos de procesamiento de datos.</t>
  </si>
  <si>
    <t>La Ley de administración de seguridad de información federal (FISMA).</t>
  </si>
  <si>
    <t>Administrador de Seguridad de la Información ISO 27001.</t>
  </si>
  <si>
    <t>Controles de Privacidad de la Información ISO 27018.</t>
  </si>
  <si>
    <t>Cláusulas modelo de la Unión Europea (UE).</t>
  </si>
  <si>
    <t>Ley de derechos educativos y privacidad de la familia (FERPA).</t>
  </si>
  <si>
    <t>Certificación SSAE 16 (Declaración de normas para trabajos de certificación).</t>
  </si>
  <si>
    <t>Gramm–Leach–Bliley Act (GLBA).</t>
  </si>
  <si>
    <t>Health Information Trust Alliance (HITRUST).</t>
  </si>
  <si>
    <t>El proveedor debe personalizar el sitio de acceso al servicio con el LOGO (nombre, título y colores) institucional. No se permite alusión a avisos de ningún tipo de publicidad y de conformidad a los requerimientos de la Secretaría de Educación.</t>
  </si>
  <si>
    <t>Se debe garantizar a la Secretaría de Educación y Cultura, la suscripción para el servicio continuo durante el término de duración del contrato.</t>
  </si>
  <si>
    <t>Para Administradores: Duración doce (16) horas, para diez (10) funcionarios. Tema: Capacitación sobre entorno de Administración de servicios.</t>
  </si>
  <si>
    <t>Para Usuarios Finales Secretaría de Educación y Cultura y directivos docentes: Duración de dos (2) horas, para 500  personas, en dieciseis (16) sesiones y con hasta treinta (30) participantes por sesión de capacitación.</t>
  </si>
  <si>
    <t>Para Usuarios Finales Rectores de Instituciones Educativas: Duración de dos (2) horas, para 1000 personas de comunidad educativa (coordinadores, gestores TI, estudiantes), en treinta (34) sesiones y con hasta treinta (30) participantes por sesión de capacitación.  En sitio (Institución educativa con internet)</t>
  </si>
  <si>
    <t xml:space="preserve">Correo electrónico, calendario y contactos de categoría empresarial con una bandeja de entrada de 50 GB </t>
  </si>
  <si>
    <t xml:space="preserve">Reuniones online ilimitadas, mensajería instantánea y videoconferencias en alta definición </t>
  </si>
  <si>
    <t>Sedes Educativas</t>
  </si>
  <si>
    <t>Secretaría de Educación</t>
  </si>
  <si>
    <t>Office 365 Educativo</t>
  </si>
  <si>
    <t>Office 365 E3</t>
  </si>
  <si>
    <t>REQUERIMIENTO MÍNIMO</t>
  </si>
  <si>
    <r>
      <t>Versiones en línea de Office</t>
    </r>
    <r>
      <rPr>
        <sz val="9"/>
        <color theme="1"/>
        <rFont val="Arial Narrow"/>
        <family val="2"/>
      </rPr>
      <t xml:space="preserve"> que incluyen Word, Excel y PowerPoint</t>
    </r>
  </si>
  <si>
    <r>
      <t>Almacenamiento y uso compartido de archivos</t>
    </r>
    <r>
      <rPr>
        <sz val="9"/>
        <color theme="1"/>
        <rFont val="Arial Narrow"/>
        <family val="2"/>
      </rPr>
      <t xml:space="preserve"> con 1 TB de almacenamiento por usuario</t>
    </r>
  </si>
  <si>
    <r>
      <t>Sitio de intranet para grupos</t>
    </r>
    <r>
      <rPr>
        <sz val="9"/>
        <color theme="1"/>
        <rFont val="Arial Narrow"/>
        <family val="2"/>
      </rPr>
      <t xml:space="preserve"> con configuración de seguridad personalizable</t>
    </r>
  </si>
  <si>
    <r>
      <t>Red social corporativa</t>
    </r>
    <r>
      <rPr>
        <sz val="9"/>
        <color theme="1"/>
        <rFont val="Arial Narrow"/>
        <family val="2"/>
      </rPr>
      <t xml:space="preserve"> para facilitar la colaboración entre empleados de distintos departamentos o ubicaciones</t>
    </r>
  </si>
  <si>
    <r>
      <t>Narración digital educativa</t>
    </r>
    <r>
      <rPr>
        <sz val="9"/>
        <color theme="1"/>
        <rFont val="Arial Narrow"/>
        <family val="2"/>
      </rPr>
      <t xml:space="preserve"> para crear lecciones interactivas basadas en web, tareas, resúmenes de proyectos, boletines, y mucho más desde un teléfono, tableta o navegador</t>
    </r>
  </si>
  <si>
    <r>
      <t>Herramientas de administración del trabajo</t>
    </r>
    <r>
      <rPr>
        <sz val="9"/>
        <color theme="1"/>
        <rFont val="Arial Narrow"/>
        <family val="2"/>
      </rPr>
      <t xml:space="preserve"> para reunir equipos, tareas, archivos y conversaciones</t>
    </r>
  </si>
  <si>
    <r>
      <t>Búsqueda y detección personalizadas</t>
    </r>
    <r>
      <rPr>
        <sz val="9"/>
        <color theme="1"/>
        <rFont val="Arial Narrow"/>
        <family val="2"/>
      </rPr>
      <t xml:space="preserve"> en todo Office 365 con Office Graph</t>
    </r>
  </si>
  <si>
    <r>
      <t>Portal de vídeo corporativo</t>
    </r>
    <r>
      <rPr>
        <sz val="9"/>
        <color theme="1"/>
        <rFont val="Arial Narrow"/>
        <family val="2"/>
      </rPr>
      <t xml:space="preserve"> para cargar y compartir sus vídeos corporativos con toda la compañía</t>
    </r>
  </si>
  <si>
    <r>
      <t>Administración empresarial de las aplicaciones</t>
    </r>
    <r>
      <rPr>
        <sz val="9"/>
        <color theme="1"/>
        <rFont val="Arial Narrow"/>
        <family val="2"/>
      </rPr>
      <t xml:space="preserve"> con directivas de grupo, telemetría y activación en equipos compartidos</t>
    </r>
  </si>
  <si>
    <r>
      <t>Inteligencia empresarial con características de autoservicio</t>
    </r>
    <r>
      <rPr>
        <sz val="9"/>
        <color theme="1"/>
        <rFont val="Arial Narrow"/>
        <family val="2"/>
      </rPr>
      <t xml:space="preserve"> para detectar, analizar y visualizar datos en Excel</t>
    </r>
  </si>
  <si>
    <r>
      <t>Soluciones de cumplimiento</t>
    </r>
    <r>
      <rPr>
        <sz val="9"/>
        <color theme="1"/>
        <rFont val="Arial Narrow"/>
        <family val="2"/>
      </rPr>
      <t xml:space="preserve"> para admitir el archivado, la auditoría y la exhibición de documentos electrónicos, la búsqueda en el buzón y en el sitio interno, además de funcionalidades de suspensión legal, dependiendo del tipo de suscripción</t>
    </r>
  </si>
  <si>
    <r>
      <t>Protección de la información</t>
    </r>
    <r>
      <rPr>
        <sz val="9"/>
        <color theme="1"/>
        <rFont val="Arial Narrow"/>
        <family val="2"/>
      </rPr>
      <t xml:space="preserve"> que incluye administración de derechos y prevención de pérdida de datos para el correo electrónico</t>
    </r>
  </si>
  <si>
    <t xml:space="preserve">Office en tabletas y teléfonos para una experiencia de Office instalado en un máximo de 5 tabletas y 5 teléfonos </t>
  </si>
  <si>
    <t xml:space="preserve">Almacenamiento y uso compartido de archivos con 1 TB de almacenamiento por usuario </t>
  </si>
  <si>
    <t xml:space="preserve">Reuniones en línea, mensajes instantáneos y videoconferencias HD ilimitadas. Incluye la aplicación Skype Empresarial </t>
  </si>
  <si>
    <t xml:space="preserve">Comunicaciones unificadas para poder realizar llamadas con un PC y mejorar o sustituir los sistemas de teléfono PBX independientes por las capacidades de llamadas de empresa de Skype Empresarial Server 2015. </t>
  </si>
  <si>
    <t xml:space="preserve">Aplicaciones de Office de instalación completa Word, Excel, PowerPoint, Outlook, Publisher, Access y OneNote en un máximo de 5 equipos PC o Mac por usuario </t>
  </si>
  <si>
    <r>
      <t>Versiones en línea</t>
    </r>
    <r>
      <rPr>
        <sz val="9"/>
        <color theme="1"/>
        <rFont val="Arial Narrow"/>
        <family val="2"/>
      </rPr>
      <t xml:space="preserve"> de Office, como Word, Excel, PowerPoint y muchos más</t>
    </r>
  </si>
  <si>
    <r>
      <t>Sitio de intranet para grupos</t>
    </r>
    <r>
      <rPr>
        <sz val="9"/>
        <color theme="1"/>
        <rFont val="Arial Narrow"/>
        <family val="2"/>
      </rPr>
      <t xml:space="preserve"> con configuraciones de seguridad personalizables</t>
    </r>
  </si>
  <si>
    <r>
      <t>Búsqueda y detección personalizadas</t>
    </r>
    <r>
      <rPr>
        <sz val="9"/>
        <color theme="1"/>
        <rFont val="Arial Narrow"/>
        <family val="2"/>
      </rPr>
      <t xml:space="preserve"> en todo Office 365 con Office Graph</t>
    </r>
  </si>
  <si>
    <r>
      <t>Administración empresarial de aplicaciones</t>
    </r>
    <r>
      <rPr>
        <sz val="9"/>
        <color theme="1"/>
        <rFont val="Arial Narrow"/>
        <family val="2"/>
      </rPr>
      <t xml:space="preserve"> con directiva de grupo, telemetría y activación en equipos compartidos</t>
    </r>
  </si>
  <si>
    <r>
      <t>Inteligencia empresarial de autoservicio</t>
    </r>
    <r>
      <rPr>
        <sz val="9"/>
        <color theme="1"/>
        <rFont val="Arial Narrow"/>
        <family val="2"/>
      </rPr>
      <t xml:space="preserve"> para detectar, analizar y ver datos en Excel</t>
    </r>
  </si>
  <si>
    <r>
      <t>Protección de información y cumplimiento normativo</t>
    </r>
    <r>
      <rPr>
        <sz val="9"/>
        <color theme="1"/>
        <rFont val="Arial Narrow"/>
        <family val="2"/>
      </rPr>
      <t>, como suspensión legal, administración de derechos y prevención de pérdida de datos para correo electrónico y archivos</t>
    </r>
  </si>
  <si>
    <r>
      <t xml:space="preserve">Herramientas del </t>
    </r>
    <r>
      <rPr>
        <b/>
        <sz val="9"/>
        <color theme="1"/>
        <rFont val="Arial Narrow"/>
        <family val="2"/>
      </rPr>
      <t>Centro de exhibición de documentos electrónicos</t>
    </r>
    <r>
      <rPr>
        <sz val="9"/>
        <color theme="1"/>
        <rFont val="Arial Narrow"/>
        <family val="2"/>
      </rPr>
      <t xml:space="preserve"> para facilitar el cumplimiento</t>
    </r>
  </si>
  <si>
    <r>
      <t>Correo de voz</t>
    </r>
    <r>
      <rPr>
        <sz val="9"/>
        <color theme="1"/>
        <rFont val="Arial Narrow"/>
        <family val="2"/>
      </rPr>
      <t xml:space="preserve"> Compatibilidad con correo de voz hospedado con capacidades de operador automático</t>
    </r>
  </si>
  <si>
    <t>X</t>
  </si>
  <si>
    <t>El correo electrónico.</t>
  </si>
  <si>
    <t>Protectores de pantalla.</t>
  </si>
  <si>
    <t>La Red Local corporativa.</t>
  </si>
  <si>
    <t>Cortos (videos clips).</t>
  </si>
  <si>
    <t>Estos contenidos serán aprobados por el supervisor previo a su publicación en conjunto con el área de prensa y comunicaciones de la entidad. Lo anterior con el fin de generar cultura alrededor del proyecto y promover la participación del personal involucrado, así como la continuidad del mismo.</t>
  </si>
  <si>
    <t>Capacitación y/o transferencia de conocimiento</t>
  </si>
  <si>
    <t>Uso y Apropiación</t>
  </si>
  <si>
    <t>Se requiere facilitar la adopción del nuevo entorno de office 365 por parte de los funcionarios y la transición del modelo actual al nuevo modelo, para lo cual el oferente debe desarrollar y aplicar una estrategia de sensibilización y capacitación a los usuarios, la cual debe contemplar como mínimo:</t>
  </si>
  <si>
    <t>El oferente debe desarrollar una estrategia de gestión del cambio que permita sensibilizar, capacitar y concientizar el uso y apropiación de office 365 en la comunidad educativa seleccionada.  La oferta debe contener la presentación de la estrategia.</t>
  </si>
  <si>
    <t>Se requiere desarrollar diferentes eventos tendientes a sensibilizar y promocionar los beneficios, uso y apropiación  de Office 365 en el sector Educativo. Mínimo se deben desarrollar los siguientes eventos:</t>
  </si>
  <si>
    <t>Lanzamiento:  Evento masivo que sensibilice y promocione el proyecto y los beneficios del uso de office 365 en la comunicad educativa. 700 participantes, duración máxima 3 horas. Se entregará información promocional (folletos, carteles, etc)</t>
  </si>
  <si>
    <t>4 eventos masivos regionales en cabeceras municipales del Departamento del Tolima (Sur, Norte, centro) de promoción, sensibilización de los beneficios del uso de office 365 en la comunidad educativa.  Se realizarán por cada región en una institución educativa, con la participación de la comunidad educativa (directivos docentes, docentes, administrativos, padres de familia).  Se entregará información promocional. (Folletos, carteles, etc)</t>
  </si>
  <si>
    <t>La Ejecución del servicio se realizará durante el tiempo de soporte del licenciamiento.</t>
  </si>
  <si>
    <r>
      <t xml:space="preserve">1) Implementacion del programa Office 365 Education  de Microsoft en 
Definición:  OFFICE 365 EDUCATION: </t>
    </r>
    <r>
      <rPr>
        <sz val="10"/>
        <color theme="1"/>
        <rFont val="Arial Narrow"/>
        <family val="2"/>
      </rPr>
      <t xml:space="preserve">Es un conjunto de servicios que te permite colaborar en las tareas escolares y compartirlas. Está disponible de forma gratuita para docentes que trabajen en una institución académica y para alumnos actuales de instituciones académicas. Con este servicio podrás disfrutar de Office Online (Word, PowerPoint, Excel y OneNote), 1 TB de almacenamiento en OneDrive, Yammer y sitios de SharePoint. Algunos centros educativos permiten que los docentes y alumnos instalen las aplicaciones completas de Office en un máximo de 5 equipos PC o Mac de forma gratuita.
2) Implementación de Office 365 en la Secretaría de Educación y Cultura.  Incluye implementación de servidores, gestión de uso y apropiación, gestión del cambio y lanzamiento de proyecto. </t>
    </r>
  </si>
  <si>
    <t>Acompañamiento en el alistamiento de la instancia para las bases de datos de System Center Data Protection Manager.</t>
  </si>
  <si>
    <t>Implementación limpia de System Center Data Protection Manager para uso de HP, el cual les permitirá realizar copias de seguridad y restauración a herramientas Microsoft.</t>
  </si>
  <si>
    <t>Instalación de agentes de System Center Data Protection Manager en equipos con sistema operativo soportado por Microsoft.</t>
  </si>
  <si>
    <t>Configuración de cuotas de asignación y políticas de backup</t>
  </si>
  <si>
    <t>Configuración de las funcionalidades nativas de DPM (reportes, administración basada en roles y presentar el almacenamiento).</t>
  </si>
  <si>
    <t>Entrenamiento - Handover a operación.</t>
  </si>
  <si>
    <t>Documentación de la solución (implementación y configuración)</t>
  </si>
  <si>
    <t>Acompañamiento en el alistamiento de prerrequisitos para el Management Point (generación de certificados, habilitar puertos, IP publica y roles de Windows en el servidor).</t>
  </si>
  <si>
    <t xml:space="preserve">Implementación limpia del Management Point de System Center Configuration Manager para la administración de clientes basada en internet.  </t>
  </si>
  <si>
    <t>Creación del script que permita la instalación de agentes de System Center Configuration Manager en equipos con sistema operativo soportado por Microsoft.</t>
  </si>
  <si>
    <t>Habilitar tenant de operations management suite (OMS).</t>
  </si>
  <si>
    <t>Configurar el dash board en OMS para a visualización del estado de salud de los servidores.</t>
  </si>
  <si>
    <t>Instalación de agentes de OMS y creación del script que permita la instalación de los agentes de forma manual.</t>
  </si>
  <si>
    <t>Configurar las reglas de retención de data en OMS</t>
  </si>
  <si>
    <t>Entregables System Center Operations Manager</t>
  </si>
  <si>
    <t>Se hará entrega de la herramienta (SCOM) instalada y configurada creando un grupo de administración. El grupo de administración consta de un servidor de administración, un servidor para la base de datos operativa y la base de datos de almacenamiento de datos. El grupo de administración también contiene un servidor de informes que genera y presenta informes a partir de los datos recolectados.</t>
  </si>
  <si>
    <t>Instalación del 90% de los agentes de SCOM en los servidores con sistema operativo soportado por Microsoft (Windows, Unix o Linux) unidos al dominio y un (1) acompañamiento de dos (2) horas en la instalación del 10% restante de los agentes.</t>
  </si>
  <si>
    <t>Se monitorizarán los dispositivos de red y aires acondicionados a través de SNMP o ICMP soportados por Microsoft.</t>
  </si>
  <si>
    <t>Se monitorizará procesador, memoria RAM, disco duro y los servicios de IIS para un máximo de diez (10) sitios en PHP.</t>
  </si>
  <si>
    <t>Instalación y configuración nativa del módulo de reportes para System Center Operations Manager.</t>
  </si>
  <si>
    <t>Configuración para el envío de notificaciones a través de correo electrónico Microsoft Exchange u Office 365.</t>
  </si>
  <si>
    <t>Se hará entrega de la herramienta (SCDPM) instalada y configurada creando un grupo de seguridad. El grupo de seguridad consta de un servidor de administración, un servidor para la base de datos operativa. El grupo de administración también contiene un servidor de informes que genera y presenta informes a partir de los datos recolectados.</t>
  </si>
  <si>
    <t>Se presentará el almacenamiento destinado al backup de las máquinas.</t>
  </si>
  <si>
    <t>Se hará la configuración de las cuotas para una (1) política de backup</t>
  </si>
  <si>
    <t>Se hará la instalación del agente de System Center Data Protection Manager en los equipos con sistema operativo soportado por Microsoft.</t>
  </si>
  <si>
    <t>Se realizará la configuración de un máximo de cinco (5) grupos de protección los cuales serán aplicados a las máquinas que tengan el agente de System Center Data Protection Manager instalado.</t>
  </si>
  <si>
    <t>Se tendrán en cuenta un máximo de cinco (5) orígenes de datos (Windows Cliente, Windows Server, SQL Server, Exchange, SharePoint o Host de Hyper-V) según la política de backup establecida por la compañía.</t>
  </si>
  <si>
    <t>Se realizará copia de seguridad únicamente a las máquinas que tengan el agente de System Center Data Protection Manager.</t>
  </si>
  <si>
    <t>Se hará entrega los reportes nativos de DPM y se habilitaran las reglas de administración basada en roles.</t>
  </si>
  <si>
    <t xml:space="preserve">Se hará entrega del Management Point de System Center Configuration Manager para la administración de clientes basada en internet.  </t>
  </si>
  <si>
    <t>Se hará entrega del script que permita la instalación de agentes de System Center Configuration Manager en equipos con sistema operativo soportado por Microsoft.</t>
  </si>
  <si>
    <t>Se hará la instalación del agente de Configuration Manager en 109 servidores de forma manual.</t>
  </si>
  <si>
    <t>Se hará la configuración del tenant de operations management suite (OMS).</t>
  </si>
  <si>
    <t>Se hará la configuración de un (1) dash board en OMS para a visualización del estado de salud de los servidores.</t>
  </si>
  <si>
    <t>Se monitorizará procesador, memoria RAM, disco duro y los servicios de IIS para un máximo de diez (10) sitios en PHP</t>
  </si>
  <si>
    <t>Se hará entrega el script que permita la instalación de los agentes de forma manual.</t>
  </si>
  <si>
    <t>Se hará la instalación del agente de OMS en 109 servidores.</t>
  </si>
  <si>
    <t>Se hará la configuración de una (1) política de retención de data en OMS</t>
  </si>
  <si>
    <t>Instalación de  (3) Management Packs (Módulos de administración) cubiertos por el licenciamiento de Microsoft.</t>
  </si>
  <si>
    <t>Se debe proveer un total de  (1500) buzones para igual número de usuarios. Cada buzón debe tener una capacidad de almacenamiento mínima de 50 Gigabytes. Son 500 buzones en Office 365 Plan Enterprise E3 y 1000 buzones en Office 365 Plan Education E1.</t>
  </si>
  <si>
    <t>1) y 2)</t>
  </si>
  <si>
    <t>3)</t>
  </si>
  <si>
    <t>Capacitación beneficios E-LEARNIG, herramientas Microsoft (sql, system center, sharepoint),  para administrativos, docentes y directivos docentes.</t>
  </si>
  <si>
    <t xml:space="preserve">Implementación System Center-  Componentes operation manager, data protector   incluye Diseño y puesta en funcionamiento </t>
  </si>
  <si>
    <t>4)</t>
  </si>
  <si>
    <t>Soporte de una base de horas mínima de 20 anuales Proactivas esquema 5X8 para revisión de implementaciones, ejecuciones de health check de productos o planeación de migraciones y Ejecución de proyectos con productos Microsoft</t>
  </si>
  <si>
    <t>Realizar 1 SAM durante la vigencia del soporte para control de sus activos de Software</t>
  </si>
  <si>
    <t>Realizar un IOM (Modelo de Optimización de Infraestructura) que aporte a la Secretaría de Educación Plan Estratégico de Tecnología acompañado de un seguimiento de Deployment y uso y consumo de las herramientas adquiridas</t>
  </si>
  <si>
    <t>Visita Mensual presentando un informe dentro de un plan de seguimiento de utilización de servicios y mejora de Productos Microsoft Implementados.</t>
  </si>
  <si>
    <t>TAM (Technical Account Manager para la Secretaría de Educación) quien se encargará de presentar informes, seguimiento y plantear y Planear nuevas soluciones acordes a una estrategia Digital y de acuerdo a los lineamientos de la visión estratégica que le brinde aporte al crecimiento a Manuelita</t>
  </si>
  <si>
    <t>Estrategia T-36 de seguimiento de Actividades durante los 36 meses del Contrato</t>
  </si>
  <si>
    <t>Seguimiento por parte del Gerente de Cuenta de la compañía de manera Quincenal.</t>
  </si>
  <si>
    <t>CONTROL Y SEGUIMIENTO</t>
  </si>
  <si>
    <t>Entregables Implementación System Center Data Protection Manager</t>
  </si>
  <si>
    <t>Entregables Implementación punto de administración System Center Configuration Manager en DMZ</t>
  </si>
  <si>
    <t>Entregables Implementación del módulo Insight and Analytics de operations management suite (OMS)</t>
  </si>
  <si>
    <r>
      <rPr>
        <b/>
        <u/>
        <sz val="9"/>
        <rFont val="Arial Narrow"/>
        <family val="2"/>
      </rPr>
      <t>Implementación del módulo Insight and Analytics de operations management suite (OMS)</t>
    </r>
    <r>
      <rPr>
        <sz val="9"/>
        <rFont val="Arial Narrow"/>
        <family val="2"/>
      </rPr>
      <t xml:space="preserve">
Operations Management Suite (OMS) ayuda a recopilar, correlacionar, buscar y actuar sobre log y rendimiento de datos generados por los sistemas operativos y aplicaciones. Se le da percepciones en tiempo real usando operacionales de búsqueda y cuadros de mando personalizados integrados para analizar fácilmente millones de registros a través de todas las cargas de trabajo y servidores, independientemente de su ubicación física.</t>
    </r>
  </si>
  <si>
    <r>
      <rPr>
        <b/>
        <u/>
        <sz val="9"/>
        <rFont val="Arial Narrow"/>
        <family val="2"/>
      </rPr>
      <t>Implementación punto de administración System Center Configuration Manager en DMZ</t>
    </r>
    <r>
      <rPr>
        <sz val="9"/>
        <rFont val="Arial Narrow"/>
        <family val="2"/>
      </rPr>
      <t xml:space="preserve">
System Center Configuration Manager (SCCM) ofrece una solución integral de administración de cambios y configuraciones para la plataforma de Microsoft. Esta solución permite implementar sistemas operativos, aplicaciones y actualizaciones de software, así como supervisar y corregir errores de configuración de cumplimiento en equipos. Mediante Configuration Manager, también podrá supervisar el inventario de hardware y software, además de administrar equipos de forma remota.</t>
    </r>
  </si>
  <si>
    <r>
      <rPr>
        <b/>
        <u/>
        <sz val="9"/>
        <color rgb="FFC00000"/>
        <rFont val="Arial Narrow"/>
        <family val="2"/>
      </rPr>
      <t>Implementación System Center Data Protection Manager.</t>
    </r>
    <r>
      <rPr>
        <b/>
        <sz val="9"/>
        <color theme="1"/>
        <rFont val="Arial Narrow"/>
        <family val="2"/>
      </rPr>
      <t xml:space="preserve">
System Center Data Protection Manager (DPM) es una solución de restauración y copia de seguridad de cargas de trabajo de Microsoft. DPM proporciona protección integrada para archivos y carpetas, Exchange Server, SQL Server, Virtual Machine Manager, SharePoint, Hyper-V y los equipos cliente. Para implementaciones a gran escala, DPM también permite supervisar las copias de seguridad a través de una consola central o remota.</t>
    </r>
  </si>
  <si>
    <t>5)</t>
  </si>
  <si>
    <t>El proponente entregará la propuesta de un sitio modelo para institución educativa y dará apoyo para la construcción de 10 sitios.</t>
  </si>
  <si>
    <t>6)</t>
  </si>
  <si>
    <t>El proponente de conformidad a los resultados de operation manager y requerimiento de la Secretaría de Educación, realizará la actuación a nuevas versiones de software de servidores.  Se deberá establecer un cronograma conjunto y aprobado por la supervisión del contrato.</t>
  </si>
  <si>
    <t>8)</t>
  </si>
  <si>
    <t>El proponente realizará una capacitación mínima de 4 horas en dos (2) eventos sobre los beneficios E-LEARNING y software assurance, capacitación E-LEARNIG dirigida a directivos docentes y administrativos de la sedTolima</t>
  </si>
  <si>
    <t>Requerimientos Mínimos de Obligatorio Cumplimiento</t>
  </si>
  <si>
    <t>REQUERIMIENTOS TÉCNICOS MÍNIMOS DE OBLIGATORIO CUMPLIMIENTO</t>
  </si>
  <si>
    <t xml:space="preserve">1. Establecer e implementar la primera iteración del Plan Estratégico de Tecnologías de Información y Comunicación – PETIC Bajo el Marco de Referencia de Arquitectura Empresarial para la Gestión de TI, que actualmente tiene la SED del Tolima, definiendo y aplicando las métricas e indicadores de seguimiento, gestión y evolución de la arquitectura de TI, conforme los dominios de la guía y hoja de ruta establecida en el plan. </t>
  </si>
  <si>
    <t xml:space="preserve">2. Así mismo proponer ajustes y mejoras al PETIC de la Entidad, para asegurar su mejoramiento continuo, realizando la evaluación de la gestión de la Estrategia TI y el análisis del nivel de avance y cumplimiento del mismo. </t>
  </si>
  <si>
    <t>3. A partir de las mejoras propuestas, realizar o actualizar las fichas de proyectos que actualmente posee el PETIC, indicando para cada proyecto las fases de implementación y costos estimados conforme al mercado. Establecer nuevos indicadores de seguimiento y gestión según corresponda.</t>
  </si>
  <si>
    <t xml:space="preserve">4. Diseñar la estrategia de TI, alineada con la estrategia de Gobierno en Línea y el PETIC institucional; proponiendo el modelo sectorial estratégico y las acciones TI que permitan su implementación. </t>
  </si>
  <si>
    <t>5. Elaborar un tablero de indicadores TI, que permita tener una visión integral de los avances y resultados en el desarrollo de la Estrategia TI en el sector.</t>
  </si>
  <si>
    <t xml:space="preserve">6. Elaborar, conforme los lineamientos del dominio de uso y apropiación de la guía de arquitectura empresarial para la gestión TI de Gobierno, el plan de comunicaciones de la estrategia TI, las políticas, los proyectos, los resultados y los servicios de TI existente en la Entidad. Igualmente, definir la estrategia y realizar  su implementación para la vigencia 2016. </t>
  </si>
  <si>
    <t>7. Realizar la estrategia para la sostenibilidad de la implantación de los proyectos de TI y la respectiva gestión del cambio necesaria en la entidad para que tengan continuidad en la institución.</t>
  </si>
  <si>
    <t>9. Identificar las capacidades actuales de los Servicios Tecnológicos y proyectar las capacidades futuras requeridas, para que cumplan con los niveles de servicio acordados con los usuarios. Lo anterior teniendo en cuenta la arquitectura AS-IS y TO-BE para los dominios de Seguridad de la Información y de Servicios Tecnológicos</t>
  </si>
  <si>
    <t>10. Diseñar el plan de contingencia para los procesos de la Oficina de Tecnología, que asegure la continuidad y disponibilidad de los servicios de TI, apoyando su parametrización en la herramienta de Mesa de servicio que está implementando la entidad sobre System Center. Así mismo, establecer métricas e indicadores de control y seguimiento para su desarrollo en el 2016-2017.</t>
  </si>
  <si>
    <t>12. Definir la estrategia de uso y apropiación de TI, adoptando entre otros los lineamientos de la Guía del dominio de Uso y Apropiación de MINTIC. Así mismo definir los  indicadores de Uso y Apropiación para evaluar el nivel de adopción de la tecnología y la satisfacción en su uso en la entidad.</t>
  </si>
  <si>
    <t>13. Evaluar y actualizar la documentación del proceso de Gestión de las Tecnologías de la Información.</t>
  </si>
  <si>
    <t>14. Definir un esquema de transferencia del conocimiento a la entidad, por parte de los contratistas y proveedores.</t>
  </si>
  <si>
    <t xml:space="preserve">20. Realizar la transferencia de conocimiento para generar capacidades en la institución con el fin de que las estrategias implementadas sean sostenibles en el tiempo.  </t>
  </si>
  <si>
    <t>Diseño Integral de la Estrategia</t>
  </si>
  <si>
    <t>Definición y Desarrollo de la Estrategia para la Adopción del Modelo de Arquitectura Empresarial para la Gestión de TI que contemple:</t>
  </si>
  <si>
    <t>Contexto de Arquitectura</t>
  </si>
  <si>
    <t>Sensibilización</t>
  </si>
  <si>
    <t>1.    Realizar un diagnóstico sobre la implementación de los componentes de GEL, conforme al manual de la Estrategia de Gobierno en línea vigente apalancado por el desarrollo del Marco de Arquitectura Empresarial para la gestión de TI.</t>
  </si>
  <si>
    <t xml:space="preserve">2.    Establecer las hojas de ruta dentro del Marco de Referencia de Arquitectura Empresarial y como resultado del mismo, para la implementación de los criterios de los componentes “TIC para servicios, TIC para Gobierno abierto, TIC para gestión, y Seguridad y Privacidad de la información” de la Estrategia de Gobierno en línea, identificando acciones que permitan su implementación en los tiempos establecidos por MINTIC. </t>
  </si>
  <si>
    <t>3.    Definir dentro del Marco de Referencia de Arquitectura Empresarial la estrategia de desarrollo  de la Normativa de Gobierno en Línea con el fin de cumplir con los requisitos establecidos por MINTIC para el año 2016-2017-2018.</t>
  </si>
  <si>
    <r>
      <t>8. Actualiz</t>
    </r>
    <r>
      <rPr>
        <sz val="9"/>
        <rFont val="Arial Narrow"/>
        <family val="2"/>
      </rPr>
      <t>ar y complementar el directorio de los componentes de información (datos, información, flujos de información y sistemas de información), así mismo establecer un esquema de gestión de los componentes de información en la entidad, basado en la Guía básica del dominio de Información del marco de arquitectura empresarial para la gestión TI de Gobierno, como el Metamodelo de la Entidad.</t>
    </r>
  </si>
  <si>
    <r>
      <t xml:space="preserve">11. Realizar un ejercicio de </t>
    </r>
    <r>
      <rPr>
        <sz val="9"/>
        <color rgb="FF5A6C7A"/>
        <rFont val="Arial Narrow"/>
        <family val="2"/>
      </rPr>
      <t> </t>
    </r>
    <r>
      <rPr>
        <sz val="9"/>
        <color theme="1"/>
        <rFont val="Arial Narrow"/>
        <family val="2"/>
      </rPr>
      <t>prospectiva tecnológica que brinde insumos para mantener actualizada la Arquitectura Empresarial de la entidad, acorde con los cambios estratégicos, organizacionales y las tendencias de TI en la industria.</t>
    </r>
  </si>
  <si>
    <t>Diseño, planificación, implementación y seguimiento de la estrategia de ARQUITECTURA EMPRESARIAL PARA LA GESTIÓN DE TI, contemplando los componentes de Seguridad y Privacidad de la Información SGSI, TIC para Servicios, TIC para Gestión y TIC para gobierno abierto, de acuerdo a los lineamientos vigentes establecidos por el Ministerio de Tecnologías de la Información y las Comunicaciones – MINTIC, para la SED del Tolima.</t>
  </si>
  <si>
    <t>Definición de la Arquitectura y planeación de migración</t>
  </si>
  <si>
    <t>Inmersión</t>
  </si>
  <si>
    <t>Gobierno e Implementación</t>
  </si>
  <si>
    <t>Interveción</t>
  </si>
  <si>
    <t>El proponente deberá presentar una propuesta de conformidad a los instrumentos establecidos por la estrategia de Gobierno en línea.</t>
  </si>
  <si>
    <t>NORMATIVIDAD Y MARCO REFERENTE</t>
  </si>
  <si>
    <t>ITERACIONES MÍNIMAS DE OBLIGATORIO CUMPLIMIENTO</t>
  </si>
  <si>
    <t>ENTREGABLES</t>
  </si>
  <si>
    <t>Definición de Arquitectura</t>
  </si>
  <si>
    <t>Documento definición de la Arquitectura para la SedTolima</t>
  </si>
  <si>
    <t>Catalogo de proyectos requeridos</t>
  </si>
  <si>
    <t>Objetivos, Metas y estrategias</t>
  </si>
  <si>
    <t>Arquitectura de referencia objetivo</t>
  </si>
  <si>
    <t>Plan de Comunicaciones</t>
  </si>
  <si>
    <t>Lecciones aprendidas, mejores prácticas y recomendaciones para la Secretaría de Educación</t>
  </si>
  <si>
    <t>Documento contrato de arquitectura</t>
  </si>
  <si>
    <t>Implementación de herramienta de repositorio de información obtenido</t>
  </si>
  <si>
    <t>Entegables de Marco de Referencia</t>
  </si>
  <si>
    <t>Lineamientos y proceso para gobierno de arquitectura</t>
  </si>
  <si>
    <t>Lineamientos y estándares de integración aplicables</t>
  </si>
  <si>
    <t>Lineamientos y estándares técnicos que deben segurise</t>
  </si>
  <si>
    <t>Documento Mejores prácticas</t>
  </si>
  <si>
    <t>Gestión del Conocimiento (transferencia de Conocimientos)</t>
  </si>
  <si>
    <t>1) Implementacion del programa Office 365 Education  de Microsoft en 213 Instituciones Educativas, sedes educativas oficiales del departamento del Tolima,  con servicio de internet 140 mil estudiantes, docentes, directivos docentes.  Incluye gestión de uso y apropiación en las Instituciones, gestión del cambio y lanzamiento de proyecto.
2) Implementación de Oficce 365 en la Secretaría de Educación y Cultura.  Incluye implementación de servidores, gestión de uso y apropiación, gestión del cambio y lanzamiento de proyecto. 
3) Capacitación beneficios E-LEARNIG, herramientas Microsoft (sql, system center, sharepoint),  para administrativos, docentes y directivos docentes.
4) Implementación System Center-  Componentes operation manager, data protector   incluye Diseño y puesta en funcionamiento 
5)  Implementación Micrososft Sharedpoint (10 sitios para instituciones educaivas oficiales)
6) Actualización Versión de software Microsoft server  y aseguramiento de actualización de software de ofimática
7) Implementación del Marco de Arquitectura empresarial para la Gestión de TI en el marco de la Estrategia de Gobierno en Línea, definido por Mlntic para Entidades Públicas.
8) Gestión de licencias (activación, revisión de productos)
   * Todos los item de conformidad a requerimientos mínimos de obligatorio cumplimiento</t>
  </si>
  <si>
    <t>Gestión de licencias (activación, revisión de productos)</t>
  </si>
  <si>
    <t>El proponente deberá garantizar la gestión de licencias, acompañamiento y asesoría en la activación y revisión de productos, celebración de contratos de uso de licencias.</t>
  </si>
  <si>
    <t>Requisito</t>
  </si>
  <si>
    <t>Descripcion  y Verificación</t>
  </si>
  <si>
    <t>El proponente deberá cumplir con los requisitos que se establescan en esta ficha técnica</t>
  </si>
  <si>
    <t>Requisitos Mínimos de Cumplimiento de Normas Técnicas, de Calidad, Requisitos del Canal y Equipo de Trabajo</t>
  </si>
  <si>
    <t>NORMAS TECNICAS DE CALIDAD</t>
  </si>
  <si>
    <t>ISO 27000</t>
  </si>
  <si>
    <t xml:space="preserve"> Vigente en el momento de la presentación de la propuesta</t>
  </si>
  <si>
    <t xml:space="preserve">ISO 14000 </t>
  </si>
  <si>
    <t>CERTIFICACIONES MÍNIMAS DEL EQUIPO DE TRABAJO</t>
  </si>
  <si>
    <t>GERENTE y/O Coordinador o Líder de Proyecto: Especialista en Gestión de proyectos PMI/PMO, con experiencia en gestión de proyectos como coordinador, gerente técnico o similar mínima de 2 años.  Verificable con certificación PMO y de Experiencia.  Certificación de pertenecer a la planta de personal del proponente.</t>
  </si>
  <si>
    <t>El desarrollo de cada uno de los componentes debe incluir capacitación a los ingenieros y técnicos de la Secretaría de Educación y Cultura y en caso de requerirse a rectores y/o gestores de TI en las Instituciones Educativas.  Se deben incluir los gastos de logística y desplazamiento.</t>
  </si>
  <si>
    <t xml:space="preserve">Ficha técnica detallada del Producto y/o Servicio Ofertado. </t>
  </si>
  <si>
    <t>Certificación del Fabricante que la Marca  cuenta con servicio, representación y soporte técnico post venta en línea en ciudad de entrega de equipos a través de mesa de ayuda, servicio de call center o línea gratuita 018000. Verificable a través de certificación del fabricante.</t>
  </si>
  <si>
    <t xml:space="preserve">Certificación Microsoft Gold Certified Partner, en  Colaboración y contenido, Comunicaciones, Licenciamiento por Volumen y Administración de activos de Software. </t>
  </si>
  <si>
    <t xml:space="preserve">certificación AER Authorizied Education Reseller </t>
  </si>
  <si>
    <t>Certificación de Distribuidor Autorizado como LAR (Large Account Reseller) y hacer parte del programa Miembro registrado de socios en el programa Microsoft Partnert Network.</t>
  </si>
  <si>
    <t>Microsoft Certified Tecnology Specialist, para instalación, configuración y puesta en perfecto funcionamiento de productos</t>
  </si>
  <si>
    <t>Certificación de pertener al Programa Government Partner Program (GPP) que certifica la especialización y experiencia del Socio de Negocio Microsoft en proyectos en el Sector Público.</t>
  </si>
  <si>
    <t xml:space="preserve">Certificación por parte del Fabricante competencias mínimos en Gold de Server Platform, Colaboración y Productividad. Debe desarrollar la competencia Silver de Licenciamiento por volumen, hacer parte del Programa Cloud Essentials </t>
  </si>
  <si>
    <t>ISO 9000:2000 o 2001</t>
  </si>
  <si>
    <r>
      <t xml:space="preserve">Certificación  vigente que le autorice ser distribuidor directo del fabricante de los servicios ofertados. Con el fin de dar garantía de servicios y minimizar costos de intermediación, el proponente deberá acreditar mediante certificación expedida por el fabricante que es </t>
    </r>
    <r>
      <rPr>
        <b/>
        <u/>
        <sz val="9"/>
        <color rgb="FF000000"/>
        <rFont val="Arial Narrow"/>
        <family val="2"/>
      </rPr>
      <t>canal autorizado  para distribución directa</t>
    </r>
    <r>
      <rPr>
        <sz val="9"/>
        <color rgb="FF000000"/>
        <rFont val="Arial Narrow"/>
        <family val="2"/>
      </rPr>
      <t xml:space="preserve"> de los servicios  ofertados. </t>
    </r>
  </si>
  <si>
    <t>Certificación de Canal Directo del Fabricante</t>
  </si>
  <si>
    <t xml:space="preserve"> Vigente en el momento de la presentación de la propuesta para el el canal directo. Certificación ISO 9000 versión 2000 o ISO 9001 versión 2008,  En Servicios que se relacionen con  consultoría, integración, implementación de proyectos, administración de proyectos informáticos, soporte a infraestructura tecnológica,  vigente a la fecha de cierre de la negociación</t>
  </si>
  <si>
    <t>Certificación del Fabricante Mesa de Ayuda</t>
  </si>
  <si>
    <t>Certificación Microsoft Gold Certified Partner</t>
  </si>
  <si>
    <t>Certificación Microsoft AER para Educación</t>
  </si>
  <si>
    <t>Certificación de Distribuidor Autorizador LAR</t>
  </si>
  <si>
    <t>Certificación de Microsoft Tecnology Specialist</t>
  </si>
  <si>
    <t>Certificación Microsoft Goverment Partner Program</t>
  </si>
  <si>
    <t>Certificación Microsoft Gold de Server Plataform</t>
  </si>
  <si>
    <t>Ficha Técnica de Productos</t>
  </si>
  <si>
    <t xml:space="preserve">Certificación de contar con Profesional universitario en ingeniería de Sistemas, electrónica, o de una rama afín, que cumpla los siguientes requerimientos:
-Especialización en Seguridad Informática o Maestría en Áreas Afines. 
-Tres (3) años de experiencia en Seguridad Informática.
-Contar con mínimo dos (02) de las siguientes certificaciones:  ISC2 CISSP, SANS Certified Forensic, Analyst GCFA, ITIL V3. 
</t>
  </si>
  <si>
    <t xml:space="preserve">Certificación de contar con Profesional en ingeniería de Sistemas, electrónica, o de una rama afín, que cumpla los siguientes requerimientos: 
- Diplomado o especialización en Seguridad de la Información o Maestría en Áreas Afines.
-Debe contar con la máxima certificación en soluciones de Servidores y/o Almacenamiento expedida por el fabricante de la solución ofertada.
-Tres (3) años de experiencia en proyectos de implementación y/o soporte de infraestructuras de Servidores de misión crítica, almacenamiento y soluciones de Backup. </t>
  </si>
  <si>
    <t>CERTIFICACIONES MÍNIMAS DEL FABRICANTE</t>
  </si>
  <si>
    <r>
      <t xml:space="preserve">Opción de copia de respaldo de la mensajería generada </t>
    </r>
    <r>
      <rPr>
        <b/>
        <i/>
        <sz val="9"/>
        <color theme="1"/>
        <rFont val="Arial Narrow"/>
        <family val="2"/>
      </rPr>
      <t>(Archiving)</t>
    </r>
  </si>
  <si>
    <t>El proponente deberá presentar una propuesta metodológica para el desarrollo que incluya como requisito obligatorio el cumplimiento  de los lineamientos establecidos en la estrategia Gobierno en Línea de conformidad a los instrumentos establecidos, publicados y vigentes en el momento de la prestación de los servicios:
- Marco de Gestión de TI IT4+
- Normatividad
- Herramientas
- Guías
- Puntos de Vista
- Estándares
- Modelo de Gestión
- Documentación Complementaria
- Mejores Prácticas
http://www.mintic.gov.co/arquitecturati/630/w3-propertyvalue-8114.html
El proponente podrá presentar su propuesta como mínimo con la aplicación de TOGAF como marco de arquitectura empresarial y  con la aplicación de instrumentos que considere y que incluyan lo anteriormente expuesto.</t>
  </si>
  <si>
    <t>Metamodelo de alto nivel actual y futuro</t>
  </si>
  <si>
    <t>ELEMENTOS MÍNIMOS PARA GENERAR EL METAMODELO A TRAVÉS DE UNA HERRAMIENTA DE ARQUITECTURA</t>
  </si>
  <si>
    <t>• Plano Alto Nivel de Arquitectura Empresarial actual y futuro.</t>
  </si>
  <si>
    <t>• Mapa Alto Nivel de Riesgos</t>
  </si>
  <si>
    <t>• Modelamiento de la Estrategia</t>
  </si>
  <si>
    <t>• Mapeo del Cumplimiento Regulatorio Min Tic</t>
  </si>
  <si>
    <t>• Gestión del Ciclo de Vida de Portafolio de Aplicaciones</t>
  </si>
  <si>
    <t>Contexto de Arquitectura o capacidad de la arquitectura</t>
  </si>
  <si>
    <t>Plan de Gestión</t>
  </si>
  <si>
    <t>Esquema de Comunicaciones</t>
  </si>
  <si>
    <t>Cronograma del proyecto que defina tiempos, recursos y metas</t>
  </si>
  <si>
    <t>Actividades para gestionar el proyecto</t>
  </si>
  <si>
    <t>Plan de comunicaciones</t>
  </si>
  <si>
    <t>Evaluar la situción actual de la Secretaría de Educación identificando necesidades, oportunidades y problemas y generar el escenario misión de entrega de valor para la AE basado en análisis de SGSI. Debe contener:
- Marcos y principios
- Visión de Arquitectura</t>
  </si>
  <si>
    <t>De conformidad al escenario misional generar un plano de alto nivel del estado actual y futuro de la Secretaría identificando las brechAs y generando el mapa de ruta correspondiente y definiendo el mode SGSI.  Debe desarrolla mÍnimo las siguientes fases:
- Arquitectura de Negocio de la Secretaría
- Arquitectura de aplicaciones y datos
- Arquitectura de Tecnologia</t>
  </si>
  <si>
    <t>Planeación de la Migración</t>
  </si>
  <si>
    <t>Planeación de la Migración (consolidan los brechas de cada dominio para establecer el mapa de ruta en alto nivel)</t>
  </si>
  <si>
    <t>Oportunidades y Soluciones</t>
  </si>
  <si>
    <t>Se deben realizar las siguientes actividades:
- Cruce de brechas contra programas requeridos por la Entidad
- Identiaficación de proyectos por cada programa</t>
  </si>
  <si>
    <t>Se deben desarrollar las siguientes actividades:
- Caracterización del mapa de programas y proyectos en alto nivel
- Generación de entregable togaf plan de implementación y migración</t>
  </si>
  <si>
    <t>Plan de Implementación y Migración</t>
  </si>
  <si>
    <t>Establecer los mecanismos de coordinación y control requeridos para el uso y apropiación del mapa de ruta definido que acompañe la adopción de la AE para la gestión de TI de la Secretaría.  El proponente deberá diligenciar los documentos del marco de gestión TI basados en los resultados de AE.</t>
  </si>
  <si>
    <t>Aplicación de Herramienta AE</t>
  </si>
  <si>
    <t>Registrar el metamodelo de la entidad en una herramienta de clase mundial para la arquitectura empresarial de conformidad a los requerimientos presentados por la entidad.</t>
  </si>
  <si>
    <t>Modelo de Operación</t>
  </si>
  <si>
    <t>El proponente debe definir un modelo de operación inicial para la gestión de la AE.</t>
  </si>
  <si>
    <t>En cada etapa el proponente garantizará de conformidad a requerimiento y a un plan previamente establecido, la transferencia de conocimientos con el fin de garantizar el uso y apropiación de conocimientos y la continuidad.  Es obligatorio capacitar un equipo de 14 personas como mínimo.</t>
  </si>
  <si>
    <t xml:space="preserve">El proponente desarrollará durante todo el proceso una estrategia de gestión del cambio con el fin de minimizar riesgos y garantizar apropiación.  Como requerimiento mínimo deben realizarse las siguientes actividades:
- Campañas de expectativa web
- Realizar talleres con directivos de la entidad sobre entendimiento de AE para la Gestión de TI
- Taller con 20 funcionarios líderes para sensibilización, entendiemiento de AE para la gestión de TI </t>
  </si>
  <si>
    <t>Gerente y/o Líder o Coordinador de Proyecto</t>
  </si>
  <si>
    <t>Equipo de Gerencia</t>
  </si>
  <si>
    <t xml:space="preserve">Equipo Consultor de Apoyo Togaf </t>
  </si>
  <si>
    <t>Equipo en Gestión de Conocimiento</t>
  </si>
  <si>
    <t>Equipo Consultor GEL</t>
  </si>
  <si>
    <t>Equipo de Aseguramiento</t>
  </si>
  <si>
    <t>• Consultor en Gestión de Conocimiento y en Arquitectura de Negocio
• Profesional de Apoyo – Gestión del Conocimiento
• Profesional de Apoyo – Arquitectura de Negocio</t>
  </si>
  <si>
    <t>• Consultor TI-GEL
• Profesional de Apoyo en TI-GEL</t>
  </si>
  <si>
    <t xml:space="preserve">• Profesional de Calidad
• Documentador y aseguramiento de calidad
</t>
  </si>
  <si>
    <t>• Ingeniero, ARQUITECTO EMPRESARIAL especializado verificable mediante  ITIL, Togaf, Cobit  
• Consultor Arquitecto de Sistemas de Información y de Datos
• Profesional de Apoyo para Sistemas de Información y Datos
• Consultor Arquitecto de TIC 
• Profesional de Apoyo de TIC</t>
  </si>
  <si>
    <t>Implementación System Center</t>
  </si>
  <si>
    <t>Implementación System Center y Office 365</t>
  </si>
  <si>
    <t>Implementación Micrososft Sharedpoint (10 sitios para instituciones educaivas oficiales)</t>
  </si>
  <si>
    <t>Actualización Versión de software Microsoft server  y aseguramiento de actualización de software de ofimática</t>
  </si>
  <si>
    <t>Implementación del Marco de Arquitectura empresarial para la Gestión de TI en el marco de la Estrategia de Gobierno en Línea, definido por Mlntic para Entidades Públicas.</t>
  </si>
  <si>
    <t>OfficeProPlus ALNG LicSAPk PtnrsInLrning</t>
  </si>
  <si>
    <t>79P-03845</t>
  </si>
  <si>
    <t>Win Pro ALNG UpgrdSAPk PtnrsInLrning</t>
  </si>
  <si>
    <t>FQC-02869</t>
  </si>
  <si>
    <t>SQLSvrEntCore ALNG LicSAPk MVL 2Lic CoreLic</t>
  </si>
  <si>
    <t>7JQ-00341</t>
  </si>
  <si>
    <t>M6K-00001</t>
  </si>
  <si>
    <t>WinSvrCAL SNGL LicSAPk OLP NL Acdmc UsrCAL</t>
  </si>
  <si>
    <t>R18-00199</t>
  </si>
  <si>
    <t>WinRghtsMgmtSrvcsCAL WinNT SNGL LicSAPk OLP NL Acdmc UsrCAL</t>
  </si>
  <si>
    <t>T98-00579</t>
  </si>
  <si>
    <t>Número de Buzones y capacidad de almacenamiento de cada uno (PILOTAJE)</t>
  </si>
  <si>
    <t>Se debe realizar el pilotaje con un total de (1500) buzones para igual número de usuarios. Cada buzón debe tener una capacidad de almacenamiento mínima de 50 Gigabytes. Son 500 buzones en Office 365 Plan Enterprise E3 y 1000 buzones en Office 365 Plan Education.</t>
  </si>
  <si>
    <t>Migración de Buzones</t>
  </si>
  <si>
    <t>500 buzones en Microsoft Exchange server 2013 on premise con un tamaño promedio de 3 Gigas cada uno, el cual puede variar dependiendo de las fechas</t>
  </si>
  <si>
    <t>Gestión de Buzones nuevos</t>
  </si>
  <si>
    <t>1000 buzones implementación desde cero para instituciones educativas.</t>
  </si>
  <si>
    <t>El oferente debe proveer un mecanismo vía web para la administración de cuentas de correo y contraseñas en forma segura y demás funcionalidades que permitan tener completa visibilidad de los usuarios de la Secretaría de Educación.</t>
  </si>
  <si>
    <t>El proveedor debe presentar una metodología y el proceso de Backups, tanto completo como incremental, para garantizar las respectivas copias. Estos Backups deben manejarse en forma segura (confidencialidad, integridad, privacidad y disponibilidad),  en los planes que aplique autorizados por Microsoft.</t>
  </si>
  <si>
    <t>Servicios de Comunicación Interna</t>
  </si>
  <si>
    <t>Para Usuarios Finales Secretaría de Educación y Cultura y directivos docentes: Duración de dos (2) horas, para 500  personas, en 16 sesiones y con hasta treinta (30) participantes por sesión de capacitación.</t>
  </si>
  <si>
    <t>Para Usuarios Finales Rectores de Instituciones Educativas: Duración de dos (2) horas, para 1000 personas de comunidad educativa (coordinadores, gestores TI, estudiantes), en 34 sesiones y con 30 participantes por sesión de capacitación.  En sitio (Institución educativa con internet)</t>
  </si>
  <si>
    <t>El oferente debe desarrollar una estrategia de gestión del cambio que permita sensibilizar, capacitar y concientizar el uso y apropiación de office 365 en la comunidad educativa seleccionada.  La oferta</t>
  </si>
  <si>
    <t>5 diseños para correo masivos internos por producto.</t>
  </si>
  <si>
    <t>6 guías para el acceso rápido a las herramientas de Office 365</t>
  </si>
  <si>
    <t xml:space="preserve">6 pendones ilustrativos de Office 365 </t>
  </si>
  <si>
    <t>2 Diseño home HTML interactivo en un sitio SharePoint</t>
  </si>
  <si>
    <t>5 Paginas landing page en SharePoint donde estará toda la información relacionada de cada producto, funcionalidades, beneficios y las guías de acceso rápido.</t>
  </si>
  <si>
    <t xml:space="preserve">Se entregará cartillas (Material POP) en Ciudad de Ibagué la Secretaria de Educación proporcionará el Sitio  </t>
  </si>
  <si>
    <t>11  tutoriales (videos clips). Para conocimiento en acceso Mobile y desktop</t>
  </si>
  <si>
    <t>Lanzamiento:  Evento masivo en la ciudad de Ibagué, que sensibilice y promocione el proyecto y los beneficios del uso de office 365 en la comunicad educativa. se desplegará mediante una actividad lúdica, amena y jocosa donde se demuestre la importancia de las comunicaciones con Office 365 a los 700 participantes, duración máxima 3 HORAS. La Gobernación suministrará el auditorio.</t>
  </si>
  <si>
    <t>1 evento de lanzamiento regional, duración máxima, contenido y metodología anterior.  La Gobernación suministrará el auditorio.</t>
  </si>
  <si>
    <t xml:space="preserve">Capacitación beneficios E-LEARNIG, </t>
  </si>
  <si>
    <t xml:space="preserve">Implementación System Center-  Componentes operation manager, data protection   incluye Diseño y puesta en funcionamiento </t>
  </si>
  <si>
    <t>Implementación System Center Data Protection Manager.</t>
  </si>
  <si>
    <t>System Center Data Protection Manager (DPM) es una solución de restauración y copia de seguridad de cargas de trabajo de Microsoft. DPM proporciona protección integrada para archivos y carpetas, Exchange Server, SQL Server, Virtual Machine Manager, SharePoint, Hyper-V y los equipos cliente. Para implementaciones a gran escala, DPM también permite supervisar las copias de seguridad a través de una consola central o remota.</t>
  </si>
  <si>
    <t>Entrenamiento de operación</t>
  </si>
  <si>
    <t>Implementación System Center Operations Manager</t>
  </si>
  <si>
    <t>La instalación de System Center 2012 R2 Operations Manager (SCOM) le proporciona la capacidad de supervisar la infraestructura de TI (Tecnologías de la información), permitiéndole asegurar el rendimiento y la disponibilidad de las aplicaciones vitales ofreciendo funciones de supervisión integrales para el centro de datos y la nube.</t>
  </si>
  <si>
    <t>• Acompañamiento en el alistamiento de la instancia para las bases de datos de System Center Operations Manager.</t>
  </si>
  <si>
    <t>• Implementación limpia de System Center Operations Manager para uso de GOBERNACIÓN DEL TOLIMA, el cual les permite la supervisión de equipos, dispositivos de red, servicios y aplicaciones.</t>
  </si>
  <si>
    <t>• Instalación de agentes de System Center Operations Manager en equipos con sistema operativo soportado por Microsoft.</t>
  </si>
  <si>
    <t>• Instalación de management packs cubiertos por el licenciamiento de Microsoft.</t>
  </si>
  <si>
    <t>• Configurar el envío de notificaciones al equipo de TI a través correo electrónico</t>
  </si>
  <si>
    <t>• Entrenamiento - Handover a operación</t>
  </si>
  <si>
    <t>• Documentación de la solución (implementación y configuración)</t>
  </si>
  <si>
    <t>Transferencia de Conocimiento</t>
  </si>
  <si>
    <t>Se realizará capacitación módulo Operation Manager y Data Protection Manager. Mínimo 40 horas.</t>
  </si>
  <si>
    <t>TAM (Technical Account Manager para la Secretaría de Educación) quien se encargará de presentar informes, seguimiento y plantear y Planear nuevas soluciones acordes a una estrategia Digital y de acuerdo a los lineamientos de la visión estratégica que le brinde aporte al crecimiento a la Gobernación del Tolima</t>
  </si>
  <si>
    <t xml:space="preserve">Implementación Microsoft Sharepoint </t>
  </si>
  <si>
    <t>El proponente entregará la propuesta de UN SITIO modelo (Colección) para institución educativa y dará apoyo para la construcción de 10 subsitios en Microsoft Sharepoint On line sobre licenciamiento Office 365 Education.</t>
  </si>
  <si>
    <t>El proponente de conformidad a los resultados de operation manager y requerimiento de la Secretaría de Educación, realizará la actualización a nuevas versiones de software de servidores.  Se deberá establecer un cronograma conjunto y aprobado por la supervisión del contrato.</t>
  </si>
  <si>
    <t>Versiones actuales en sistema operativo: Windows server 2008 R2, Windows server 2012 R2.</t>
  </si>
  <si>
    <t>El proponente deberá presentar una propuesta metodológica para el desarrollo que incluya como requisito obligatorio el cumplimiento  de los lineamientos establecidos en la estrategia Gobierno en Línea de conformidad a los instrumentos establecidos, publicados y vigentes en el momento de la prestación de los servicios:</t>
  </si>
  <si>
    <t>- Marco de Gestión de TI IT4+</t>
  </si>
  <si>
    <t>- Normatividad</t>
  </si>
  <si>
    <t>- Herramientas</t>
  </si>
  <si>
    <t>- Guías</t>
  </si>
  <si>
    <t>- Puntos de Vista</t>
  </si>
  <si>
    <t>- Estándares</t>
  </si>
  <si>
    <t>- Modelo de Gestión</t>
  </si>
  <si>
    <t>- Documentación Complementaria</t>
  </si>
  <si>
    <t>- Mejores Prácticas</t>
  </si>
  <si>
    <t>http://www.mintic.gov.co/arquitecturati/630/w3-propertyvalue-8114.html</t>
  </si>
  <si>
    <t>El proponente podrá presentar su propuesta como mínimo con la aplicación de TOGAF como marco de arquitectura empresarial y  con la aplicación de instrumentos que considere y que incluyan lo anteriormente expuesto.</t>
  </si>
  <si>
    <t xml:space="preserve">6. Elaborar, conforme los lineamientos del dominio de uso y apropiación de la guía de arquitectura empresarial para la gestión TI de Gobierno, el plan de comunicaciones de la estrategia TI, las políticas, los proyectos, los resultados y los servicios de TI existente en la Entidad. Igualmente, definir la estrategia y realizar su implementación para la vigencia 2016. </t>
  </si>
  <si>
    <t>11. Definir la estrategia de uso y apropiación de TI, adoptando entre otros los lineamientos de la Guía del dominio de Uso y Apropiación de MINTIC. Así mismo definir los  indicadores de Uso y Apropiación para evaluar el nivel de adopción de la tecnología y la satisfacción en su uso en la entidad.</t>
  </si>
  <si>
    <t>12. Definir un esquema de transferencia del conocimiento a la entidad, por parte de los contratistas y proveedores.</t>
  </si>
  <si>
    <t xml:space="preserve">13. Realizar la transferencia de conocimiento para generar capacidades en la institución con el fin de que las estrategias implementadas sean sostenibles en el tiempo.  </t>
  </si>
  <si>
    <t>Evaluar la situación actual de la Secretaría de Educación identificando necesidades, oportunidades y problemas y generar el escenario misión de entrega de valor para la AE basado aplicables en arquitectura. Debe contener:</t>
  </si>
  <si>
    <t>- Marcos y principios</t>
  </si>
  <si>
    <t>- Visión de Arquitectura</t>
  </si>
  <si>
    <t>De conformidad al escenario misional generar un plano de alto nivel del estado actual y futuro de la Secretaría identificando las brechas y generando el mapa de ruta correspondiente.  Debe desarrolla mínimo las siguientes fases:</t>
  </si>
  <si>
    <t>- Arquitectura de Negocio de la Secretaría</t>
  </si>
  <si>
    <t>- Arquitectura de aplicaciones y datos</t>
  </si>
  <si>
    <t>- Arquitectura de Tecnología</t>
  </si>
  <si>
    <t>Se deben realizar las siguientes actividades:</t>
  </si>
  <si>
    <t>- Cruce de brechas contra programas requeridos por la Entidad</t>
  </si>
  <si>
    <t>- Identificación de proyectos por cada programa</t>
  </si>
  <si>
    <t>Se deben desarrollar las siguientes actividades:</t>
  </si>
  <si>
    <t>- Caracterización del mapa de programas y proyectos en alto nivel</t>
  </si>
  <si>
    <t>- Generación de entregable togaf plan de implementación y migración</t>
  </si>
  <si>
    <t>Intervención</t>
  </si>
  <si>
    <t>Meta modelo de alto nivel actual y futuro</t>
  </si>
  <si>
    <t>Catálogo de proyectos requeridos</t>
  </si>
  <si>
    <t>Entregables de Marco de Referencia</t>
  </si>
  <si>
    <t>Lineamientos y estándares técnicos que deben seguirse</t>
  </si>
  <si>
    <t>Herramienta De Software o Repositorio Para La Gestión De Arquitectura Empresarial para la Gestión de TI</t>
  </si>
  <si>
    <t>Con el fin de dar continuidad a los resultados y entregables generados el proponente debe suministrar, instalar y parametrizar una herramienta de Software que cumpla con las siguientes características y que se alimente de los diferentes artefactos e información generada a partir de Arquitectura Empresarial para la Gestión de TI, Gestión de Conocimiento y GEL.</t>
  </si>
  <si>
    <t>El proponente desarrollará durante todo el proceso una estrategia de gestión del cambio con el fin de minimizar riesgos y garantizar apropiación.  Como requerimiento mínimo deben realizarse las siguientes actividades:</t>
  </si>
  <si>
    <t>- Campañas de expectativa web</t>
  </si>
  <si>
    <t>- Realizar talleres con directivos de la entidad sobre entendimiento de AE para la Gestión de TI</t>
  </si>
  <si>
    <t xml:space="preserve">- Taller con 20 funcionarios líderes para sensibilización, entendimiento de AE para la gestión de TI </t>
  </si>
  <si>
    <t>El proponente deberá garantizar la gestión de licencias, acompañamiento y asesoría en la activación y revisión de productos, celebración de contratos de uso de licencias. Contar con un TAM Technical Account Manager quien se encargará de presentar informes, seguimiento y plantear y Planear nuevas soluciones acordes a una estrategia Digital y de acuerdo a los lineamientos de la visión estratégica que le brinde aporte al crecimiento a Secretaria de Educación del Tolima • Estrategia T-36 de seguimiento de Actividades durante los 12 meses del Contrato • Seguimiento de Ritmo de Negocio por parte del Gerente de Cuenta de la compañía de manera Quincenal.</t>
  </si>
  <si>
    <t>Descripción  y Verificación</t>
  </si>
  <si>
    <t>CERTIFICACIONES DEL FABRICANTE</t>
  </si>
  <si>
    <t>El proponente debe demostrar mediante certificaciones que es socio de negocio y distribuidor directo de Microsoft para distribución de licencias e integrador de servicios Microsoft requeridos, así:</t>
  </si>
  <si>
    <t>Microsoft Authorized Education Partner que faculta al propoponente como distribuir de las licencias Microsoft modalidad School Agreement objeto de esta contratación.</t>
  </si>
  <si>
    <t>El proponente debe demostrar que es integrador de servicios Microsoft.</t>
  </si>
  <si>
    <t xml:space="preserve"> Adicionalmente pertenecer al programa AEP Authorized Education Partnert, que permite vender productos Microsoft a precios académicos, para usuarios educativos calificados y Goverment Program Partnert (GPP)</t>
  </si>
  <si>
    <t>EQUIPO MÍNIMO DE TRABAJO, PERFILES Y/O CERTIFICACIONES</t>
  </si>
  <si>
    <t>GERENTE y/o Coordinador o Líder de Proyecto: Especialista en Gestión de proyectos PMP  con experiencia en gestión de proyectos como coordinador, gerente técnico o similar mínima de 2 años.  Verificable con certificación PMP de entidad certificadora PMO y de Experiencia.  Certificación de tener vinculación con el proponente.</t>
  </si>
  <si>
    <t>Equipo Mínimo Requerido AE para la Gestión de TI</t>
  </si>
  <si>
    <t>PERFILES REQUERIDOS</t>
  </si>
  <si>
    <t>RESPONSABILIDAD</t>
  </si>
  <si>
    <t>EXPERIENCIA Y REQUERIMIENTOS DEL PERFIL</t>
  </si>
  <si>
    <t>Gerente de Proyectos – Metodología de Gestión Ágil</t>
  </si>
  <si>
    <t xml:space="preserve">Rol encargado de liderar la construcción de las capacidades requeridas del proyecto de arquitectura empresarial desde la gestión del PMI </t>
  </si>
  <si>
    <t>Profesional en Ingeniería, Mínimo 4 años de Experiencia.</t>
  </si>
  <si>
    <t>Certificación PMP - PMI ACP.</t>
  </si>
  <si>
    <t>Experiencia adicional en gerencia de tecnología o como IT Manager y/o Líder PMO en al menos 2 entidades públicas o privadas</t>
  </si>
  <si>
    <t xml:space="preserve">Arquitecto Empresarial Líder </t>
  </si>
  <si>
    <t>Rol encargado de liderar cada uno de los dominios de arquitectura con el fin de articular bajo una misma metodología cada uno de los entregables.</t>
  </si>
  <si>
    <t>Profesional de Ingeniería de Sistemas, Informática, Electrónica o Telecomunicaciones.</t>
  </si>
  <si>
    <t>Especialización en gerencia de proyectos.</t>
  </si>
  <si>
    <t>Certificación TOGAF 9 (Certified)</t>
  </si>
  <si>
    <t>Certificación COBIT 4.</t>
  </si>
  <si>
    <t>10 años de experiencia profesional áreas relacionadas con Gestión de TI</t>
  </si>
  <si>
    <t>4 años como Arquitecto Empresarial.</t>
  </si>
  <si>
    <t>Arquitecto de Sistemas de Información y de Datos</t>
  </si>
  <si>
    <t>Rol encargado de analizar el entorno de operación de los sistemas de información, su interoperabilidad, políticas de integración, ciclo de vida de aplicaciones entre otros.</t>
  </si>
  <si>
    <t>Profesional en Ingeniería de Mínimo 4 años de Experiencia.</t>
  </si>
  <si>
    <t>Experiencia específica, donde se demuestre que participó en por lo menos un (1) un proyecto de Arquitectura Empresarial en temas de implementación en gobierno.</t>
  </si>
  <si>
    <t>Certificación Arquitecto SOA o SOA PROFESSIONAL o SOA Designer</t>
  </si>
  <si>
    <t xml:space="preserve">Arquitecto de TIC </t>
  </si>
  <si>
    <t>Rol encargado de acompañar el proceso de validación y recomendación del estado actual de la infraestructura de la entidad.</t>
  </si>
  <si>
    <t>Profesional en Ingeniería</t>
  </si>
  <si>
    <t>4 años de experiencia en implementación de procesos de gestión de tecnologías de la información y las comunicaciones.</t>
  </si>
  <si>
    <t>Certificación de ITIL Expert.</t>
  </si>
  <si>
    <t>Gestión de Conocimiento y en Arquitectura de Negocio</t>
  </si>
  <si>
    <t xml:space="preserve">Rol encargado de acompañar el desarrollo del modelo de gestión de conocimiento basado en estrategias de trabajo colaborativo para entidades de gobierno. </t>
  </si>
  <si>
    <t>Mínimo 4 años de Experiencia especifica en áreas de Tecnología.</t>
  </si>
  <si>
    <t>Se requiere presentar al menos dos años de experiencia específica en proyectos de Gestión de Conocimiento.</t>
  </si>
  <si>
    <t>Adicionalmente, debe contar con certificación donde se demuestre Experiencia en implementación de estrategias de gestión de trabajo colaborativo en entidades del estado, de mínimo un año.</t>
  </si>
  <si>
    <t>Profesional TI-GEL</t>
  </si>
  <si>
    <t>Rol encargado de articular y encaminar todos los resultados generados desde la visión Arquitectura Empresarial con los lineamientos de MINTIC en GEL (Gobierno en Línea).</t>
  </si>
  <si>
    <t>Profesional en Ingeniería,</t>
  </si>
  <si>
    <t>Mínimo dos (2) años de experiencia en proyectos de tecnología, donde demuestre que dichos proyectos han tenido relación con lineamientos del programa GEL del MINTIC.</t>
  </si>
  <si>
    <t>Certificación TOGAF Foundations</t>
  </si>
  <si>
    <t>Teniendo en cuenta que la implementación tiene alcance en  213 Instituciones Educativas, Núcleos y la Secretaría de Educación, el proponente mínimo debe contar con una planta de personal de mínimo 10 profesionales y/o técnicos de servicios que como mínimo 5 sean Profesionales universitario en ingeniería de Sistemas, electrónica, o de una rama afín, que cumpla los siguientes requerimientos: estos profesionales deben ser contratados por la empresa directamente con una experiencia mínima de 2 años Verificable mediante certificaciones que se anexen, así:</t>
  </si>
  <si>
    <t>* Beneficios de la nueva solución y funcionalidad.</t>
  </si>
  <si>
    <t>Office Professional Plus</t>
  </si>
  <si>
    <t>Windows Professional</t>
  </si>
  <si>
    <t>Sys Ctr Datacenter</t>
  </si>
  <si>
    <t>Windows Server Datacenter</t>
  </si>
  <si>
    <t>Office 365 pro plus Education</t>
  </si>
  <si>
    <t>O365ProPlusEdu ShrdSvr ALNG SubsVL MVL PerUsr</t>
  </si>
  <si>
    <t>5XS-00001</t>
  </si>
  <si>
    <t>Azure Rights Management</t>
  </si>
  <si>
    <t>AzureRightsMgmtSvsAcad ShrdSvr ALNG SubsVL MVL PerUsr forO365Edu</t>
  </si>
  <si>
    <t>G3U-00004</t>
  </si>
  <si>
    <r>
      <t>1.</t>
    </r>
    <r>
      <rPr>
        <b/>
        <sz val="7"/>
        <color theme="1"/>
        <rFont val="Times New Roman"/>
        <family val="1"/>
      </rPr>
      <t xml:space="preserve">                </t>
    </r>
    <r>
      <rPr>
        <b/>
        <sz val="14"/>
        <color theme="1"/>
        <rFont val="Arial Narrow"/>
        <family val="2"/>
      </rPr>
      <t>REQUERIMIENTOS TÉCNICOS ESPECÍFICOS DE BIENES Y SERVICIOS</t>
    </r>
  </si>
  <si>
    <t>DEPENDENCIA NÚMERO 1:  Secretaría de Educación y Cultura</t>
  </si>
  <si>
    <t>Item 1. Licenciamiento Especial de Software para Sector Educativo Oficial del Tolima – Modalidad Sector Educativo y/o Alianza por la Educación – School Agreement y Servicios Asociados</t>
  </si>
  <si>
    <t>Licenciamiento de software bajo la Modalidad Sector Educativo: Alianza por la Educación -  School Agreement  - y servicios asociados. Licenciamiento de otros productos para sector educativo de conformidad a requerimiento presentado.</t>
  </si>
  <si>
    <t>Sector Educativo _Instituciones  Educativas de municipios no certificados en educación del Departamento del Tolima, Direcciones de Núcleo educativo y Secretaría de Educación y Cultura</t>
  </si>
  <si>
    <t>Directa del fabricante mínimo de 1 año para School Agreement durante la vigencia del licenciamiento.  Incluye servicios de soporte a través de línea telefónica, msn, correo, etc. Y acompañamiento en el registro de productos.</t>
  </si>
  <si>
    <t>1) Implementación del programa Office 365 Education  de Microsoft en 213 Instituciones Educativas, sedes educativas oficiales del departamento del Tolima,  con servicio de internet 140 mil estudiantes, docentes, directivos docentes.  Incluye gestión de uso y apropiación en las Instituciones, gestión del cambio y lanzamiento de proyecto.</t>
  </si>
  <si>
    <t>2) Implementación de Oficce 365 en la Secretaría de Educación y Cultura.  Incluye implementación de servidores, gestión de uso y apropiación, gestión del cambio y lanzamiento de proyecto.</t>
  </si>
  <si>
    <t>3) Capacitación beneficios E-LEARNIG, herramientas Microsoft (sql, system center, sharepoint),  para administrativos, docentes y directivos docentes.</t>
  </si>
  <si>
    <t>4) Implementación System Center-  Componentes operation manager, dataprotection Manager  incluye Diseño y puesta en funcionamiento</t>
  </si>
  <si>
    <t>5)  Implementación Micrososft Sharepoint (10 sitios para instituciones educativas oficiales)</t>
  </si>
  <si>
    <t>6) Actualización Versión de software Microsoft server  y aseguramiento de actualización de software de ofimática</t>
  </si>
  <si>
    <t>7) Implementación del Marco de Arquitectura empresarial para la Gestión de TI en el marco de la Estrategia de Gobierno en Línea, definido por Mlntic para Entidades Públicas.</t>
  </si>
  <si>
    <t>8) Gestión de licencias (activación, revisión de productos)</t>
  </si>
  <si>
    <t xml:space="preserve">   * Todos los item de conformidad a requerimientos mínimos de obligatorio cumplimiento</t>
  </si>
  <si>
    <t>Soporte y acompañamiento en E-learning y Nuevas Versiones</t>
  </si>
  <si>
    <t>El proponente debe garantizar el acompañamiento en la implementación de nuevas versiones de software Microsoft, servicios asociados, servicios E-learning y otros disponibles por microsoft para  el sector educativo concordantes con el licenciamiento adquirido  y de  conformidad con el requerimiento de la Secretaría de Educación y Cultura. Igualmente deberá garantizar la instalación y puesta en perfecto funcionamiento de nuevas versiones de software server</t>
  </si>
  <si>
    <t>El proponente debe garantizar:</t>
  </si>
  <si>
    <t>1)  Gestión integral del proyecto a través de la asignación de un gerente y/o líder o coordinador de proyecto</t>
  </si>
  <si>
    <t>2)  Implementación de una estrategia para el uso y apropiación de los productos licenciados</t>
  </si>
  <si>
    <t>3) Gestión del Cambio</t>
  </si>
  <si>
    <t>4) Entrega de un instrumento de medición de resultados de uso y apropiación</t>
  </si>
  <si>
    <t>Requisitos Mínimos de Calidad y Equipo de Trabajo</t>
  </si>
  <si>
    <t>El proponente deberá cumplir con los requisitos mínimos de normas técnicas de calidad, requisitos de canal establecidos por el fabricante y equipo de trabajo que se establezcan en esta ficha técnica.   Serán verificables mediante certificación del fabricante o ente regulatorio de norma técnica.</t>
  </si>
  <si>
    <t>Cumplido</t>
  </si>
  <si>
    <t>9)</t>
  </si>
  <si>
    <t>10)</t>
  </si>
  <si>
    <t>7)</t>
  </si>
  <si>
    <t>a.Arquitecto Empresarial certificado TOGAF, ITIL, COBIT, verificable mediante certificación.</t>
  </si>
  <si>
    <t>b. Arquitecto de SI y Datos</t>
  </si>
  <si>
    <r>
      <t>El proveedor debe ofrecer en la nube una réplica del escenario de autenticación actual del servicio de correo electrónico, que sincronice los servicios de inicio de sesión para Office 365 con el Active Directory Domain Services con el Azure AD Connect; todos ellos actualmente operan localmente en el Centro de Cómputo de la entidad.</t>
    </r>
    <r>
      <rPr>
        <u/>
        <sz val="11"/>
        <color rgb="FF000000"/>
        <rFont val="Arial Narrow"/>
        <family val="2"/>
      </rPr>
      <t xml:space="preserve"> </t>
    </r>
  </si>
  <si>
    <r>
      <t xml:space="preserve">Opción de copia de respaldo de la mensajería generada </t>
    </r>
    <r>
      <rPr>
        <b/>
        <i/>
        <sz val="11"/>
        <color rgb="FF000000"/>
        <rFont val="Arial Narrow"/>
        <family val="2"/>
      </rPr>
      <t>(Archiving)</t>
    </r>
  </si>
  <si>
    <r>
      <t>Para Administradores: Duración</t>
    </r>
    <r>
      <rPr>
        <sz val="11"/>
        <color theme="1"/>
        <rFont val="Arial Narrow"/>
        <family val="2"/>
      </rPr>
      <t xml:space="preserve"> </t>
    </r>
    <r>
      <rPr>
        <sz val="11"/>
        <color rgb="FF000000"/>
        <rFont val="Arial Narrow"/>
        <family val="2"/>
      </rPr>
      <t>24 horas, para 10 funcionarios. Tema: Capacitación sobre entorno de Administración de servicios.</t>
    </r>
  </si>
  <si>
    <r>
      <t xml:space="preserve">El proponente realizará una capacitación mínima de 4 horas en dos (2) eventos sobre los beneficios E-LEARNING y software assurance, capacitación E-LEARNIG dirigida a directivos docentes y administrativos de la sedTolima.  </t>
    </r>
    <r>
      <rPr>
        <b/>
        <sz val="11"/>
        <color rgb="FF000000"/>
        <rFont val="Arial Narrow"/>
        <family val="2"/>
      </rPr>
      <t>herramientas Microsoft (sql, system center, sharepoint),  para administrativos, docentes y directivos docentes.</t>
    </r>
  </si>
  <si>
    <r>
      <t>8. Actualiz</t>
    </r>
    <r>
      <rPr>
        <sz val="11"/>
        <color theme="1"/>
        <rFont val="Arial Narrow"/>
        <family val="2"/>
      </rPr>
      <t>ar y complementar el directorio de los componentes de información (datos, información, flujos de información y sistemas de información), así mismo establecer un esquema de gestión de los componentes de información en la entidad, basado en la Guía básica del dominio de Información del marco de arquitectura empresarial para la gestión TI de Gobierno, como el Metamodelo de la Entidad.</t>
    </r>
  </si>
  <si>
    <r>
      <t xml:space="preserve">10. Realizar un ejercicio de </t>
    </r>
    <r>
      <rPr>
        <sz val="11"/>
        <color rgb="FF5A6C7A"/>
        <rFont val="Arial Narrow"/>
        <family val="2"/>
      </rPr>
      <t> </t>
    </r>
    <r>
      <rPr>
        <sz val="11"/>
        <color rgb="FF000000"/>
        <rFont val="Arial Narrow"/>
        <family val="2"/>
      </rPr>
      <t>prospectiva tecnológica que brinde insumos para mantener actualizada la Arquitectura Empresarial de la entidad, acorde con los cambios estratégicos, organizacionales y las tendencias de TI en la industria.</t>
    </r>
  </si>
  <si>
    <r>
      <t>1)</t>
    </r>
    <r>
      <rPr>
        <sz val="11"/>
        <color rgb="FF050505"/>
        <rFont val="Times New Roman"/>
        <family val="1"/>
      </rPr>
      <t xml:space="preserve"> </t>
    </r>
    <r>
      <rPr>
        <sz val="11"/>
        <color rgb="FF050505"/>
        <rFont val="Arial Narrow"/>
        <family val="2"/>
      </rPr>
      <t>La herramienta de software o repositorio para la gestión de Arquitectura Empresarial se debe ofrecer en la modalidad ON PREMISES, debidamente licenciada por el fabricante para su uso por parte de la entidad y con soporte durante un (1) año, mínimo, contado a partir del recibo a satisfacción de la herramienta por parte del supervisor en la fecha que se acuerde en el cronograma de ejecución contractual.</t>
    </r>
  </si>
  <si>
    <r>
      <t>2)</t>
    </r>
    <r>
      <rPr>
        <sz val="11"/>
        <color rgb="FF050505"/>
        <rFont val="Times New Roman"/>
        <family val="1"/>
      </rPr>
      <t xml:space="preserve"> </t>
    </r>
    <r>
      <rPr>
        <sz val="11"/>
        <color rgb="FF050505"/>
        <rFont val="Arial Narrow"/>
        <family val="2"/>
      </rPr>
      <t>Permitir Visualizar el estado actual y futuro de sus componentes, generar reportes y permitir validar impactos sobre acciones en cada componente.</t>
    </r>
  </si>
  <si>
    <r>
      <t>3)</t>
    </r>
    <r>
      <rPr>
        <sz val="11"/>
        <color rgb="FF050505"/>
        <rFont val="Times New Roman"/>
        <family val="1"/>
      </rPr>
      <t xml:space="preserve"> </t>
    </r>
    <r>
      <rPr>
        <sz val="11"/>
        <color rgb="FF050505"/>
        <rFont val="Arial Narrow"/>
        <family val="2"/>
      </rPr>
      <t>El metamodelo debe incluir atributos para la gestión del riesgo y para gobierno, ser fácilmente extendible, facilitar la apropiación a la realidad de la Entidad y homologar los marcos y las prácticas de la arquitectura empresarial.</t>
    </r>
  </si>
  <si>
    <r>
      <t>4)</t>
    </r>
    <r>
      <rPr>
        <sz val="11"/>
        <color rgb="FF050505"/>
        <rFont val="Times New Roman"/>
        <family val="1"/>
      </rPr>
      <t xml:space="preserve"> </t>
    </r>
    <r>
      <rPr>
        <sz val="11"/>
        <color rgb="FF050505"/>
        <rFont val="Arial Narrow"/>
        <family val="2"/>
      </rPr>
      <t>Permitir flujos de trabajo para la gestión de gobierno en los artefactos de la arquitectura empresarial que se defina</t>
    </r>
  </si>
  <si>
    <r>
      <t>5)</t>
    </r>
    <r>
      <rPr>
        <sz val="11"/>
        <color rgb="FF050505"/>
        <rFont val="Times New Roman"/>
        <family val="1"/>
      </rPr>
      <t xml:space="preserve"> </t>
    </r>
    <r>
      <rPr>
        <sz val="11"/>
        <color rgb="FF050505"/>
        <rFont val="Arial Narrow"/>
        <family val="2"/>
      </rPr>
      <t>Proveer una intranet dinámica para la publicación de los planos de arquitectura.</t>
    </r>
  </si>
  <si>
    <r>
      <t>6)</t>
    </r>
    <r>
      <rPr>
        <sz val="11"/>
        <color rgb="FF050505"/>
        <rFont val="Times New Roman"/>
        <family val="1"/>
      </rPr>
      <t xml:space="preserve"> </t>
    </r>
    <r>
      <rPr>
        <sz val="11"/>
        <color rgb="FF050505"/>
        <rFont val="Arial Narrow"/>
        <family val="2"/>
      </rPr>
      <t>Ser modular y soportar la inclusión de los dominios de arquitectura empresarial según la necesidad y madurez de la Entidad, como mínimo debe permitir los siguientes: dominio de estrategia, procesos, organización, arquitectura TI, aplicaciones, datos, infraestructura, gestión de portafolio, Riesgos.</t>
    </r>
  </si>
  <si>
    <r>
      <t>7)</t>
    </r>
    <r>
      <rPr>
        <sz val="11"/>
        <color rgb="FF050505"/>
        <rFont val="Times New Roman"/>
        <family val="1"/>
      </rPr>
      <t xml:space="preserve"> </t>
    </r>
    <r>
      <rPr>
        <sz val="11"/>
        <color rgb="FF050505"/>
        <rFont val="Arial Narrow"/>
        <family val="2"/>
      </rPr>
      <t>Ser escalable y su instalación debe soportar crecimiento posterior acorde a la necesidad de la Entidad.</t>
    </r>
  </si>
  <si>
    <r>
      <t>8)</t>
    </r>
    <r>
      <rPr>
        <sz val="11"/>
        <color rgb="FF050505"/>
        <rFont val="Times New Roman"/>
        <family val="1"/>
      </rPr>
      <t xml:space="preserve"> </t>
    </r>
    <r>
      <rPr>
        <sz val="11"/>
        <color rgb="FF050505"/>
        <rFont val="Arial Narrow"/>
        <family val="2"/>
      </rPr>
      <t>La herramienta debe poseer su gestor de base de datos como parte integral del repositorio.</t>
    </r>
  </si>
  <si>
    <r>
      <t>9)</t>
    </r>
    <r>
      <rPr>
        <sz val="11"/>
        <color rgb="FF050505"/>
        <rFont val="Times New Roman"/>
        <family val="1"/>
      </rPr>
      <t xml:space="preserve"> </t>
    </r>
    <r>
      <rPr>
        <sz val="11"/>
        <color rgb="FF050505"/>
        <rFont val="Arial Narrow"/>
        <family val="2"/>
      </rPr>
      <t>La herramienta tecnológica debe estar posicionada como un líder en el Cuadrante Mágico de Gartner vigente al 2016 para herramientas de arquitectura empresarial.</t>
    </r>
  </si>
  <si>
    <r>
      <t>1)</t>
    </r>
    <r>
      <rPr>
        <sz val="11"/>
        <color rgb="FF000000"/>
        <rFont val="Times New Roman"/>
        <family val="1"/>
      </rPr>
      <t xml:space="preserve">    </t>
    </r>
    <r>
      <rPr>
        <sz val="11"/>
        <color rgb="FF000000"/>
        <rFont val="Arial Narrow"/>
        <family val="2"/>
      </rPr>
      <t xml:space="preserve">Equipo de Gerencia </t>
    </r>
  </si>
  <si>
    <r>
      <t>a.</t>
    </r>
    <r>
      <rPr>
        <sz val="11"/>
        <color theme="1"/>
        <rFont val="Times New Roman"/>
        <family val="1"/>
      </rPr>
      <t xml:space="preserve"> </t>
    </r>
    <r>
      <rPr>
        <sz val="11"/>
        <color theme="1"/>
        <rFont val="Arial Narrow"/>
        <family val="2"/>
      </rPr>
      <t>Gerente de Proyectos – Metodología de Gestión Ágil</t>
    </r>
  </si>
  <si>
    <r>
      <t>b.</t>
    </r>
    <r>
      <rPr>
        <sz val="11"/>
        <color theme="1"/>
        <rFont val="Arial Narrow"/>
        <family val="2"/>
      </rPr>
      <t>Consultor Arquitecto Empresarial Líder</t>
    </r>
  </si>
  <si>
    <r>
      <t>2)</t>
    </r>
    <r>
      <rPr>
        <sz val="11"/>
        <color rgb="FF000000"/>
        <rFont val="Times New Roman"/>
        <family val="1"/>
      </rPr>
      <t xml:space="preserve">    </t>
    </r>
    <r>
      <rPr>
        <sz val="11"/>
        <color rgb="FF000000"/>
        <rFont val="Arial Narrow"/>
        <family val="2"/>
      </rPr>
      <t>Equipo Apoyo TOGAF</t>
    </r>
  </si>
  <si>
    <r>
      <t>c.</t>
    </r>
    <r>
      <rPr>
        <sz val="11"/>
        <color rgb="FF000000"/>
        <rFont val="Times New Roman"/>
        <family val="1"/>
      </rPr>
      <t xml:space="preserve"> </t>
    </r>
    <r>
      <rPr>
        <sz val="11"/>
        <color rgb="FF000000"/>
        <rFont val="Arial Narrow"/>
        <family val="2"/>
      </rPr>
      <t>Arquitecto de TIC</t>
    </r>
  </si>
  <si>
    <r>
      <t>d.</t>
    </r>
    <r>
      <rPr>
        <sz val="11"/>
        <color rgb="FF000000"/>
        <rFont val="Times New Roman"/>
        <family val="1"/>
      </rPr>
      <t xml:space="preserve"> </t>
    </r>
    <r>
      <rPr>
        <sz val="11"/>
        <color rgb="FF000000"/>
        <rFont val="Arial Narrow"/>
        <family val="2"/>
      </rPr>
      <t>Profesional de apoyo SI y TIC</t>
    </r>
  </si>
  <si>
    <r>
      <t>3)</t>
    </r>
    <r>
      <rPr>
        <sz val="11"/>
        <color rgb="FF000000"/>
        <rFont val="Times New Roman"/>
        <family val="1"/>
      </rPr>
      <t xml:space="preserve">    </t>
    </r>
    <r>
      <rPr>
        <sz val="11"/>
        <color rgb="FF000000"/>
        <rFont val="Arial Narrow"/>
        <family val="2"/>
      </rPr>
      <t>Equipo Para Gestión de Conocimiento</t>
    </r>
  </si>
  <si>
    <r>
      <t>a.</t>
    </r>
    <r>
      <rPr>
        <sz val="11"/>
        <color theme="1"/>
        <rFont val="Times New Roman"/>
        <family val="1"/>
      </rPr>
      <t xml:space="preserve"> </t>
    </r>
    <r>
      <rPr>
        <sz val="11"/>
        <color theme="1"/>
        <rFont val="Arial Narrow"/>
        <family val="2"/>
      </rPr>
      <t xml:space="preserve"> Gestión de Conocimiento y en Arquitectura de Negocio</t>
    </r>
  </si>
  <si>
    <r>
      <t>b.</t>
    </r>
    <r>
      <rPr>
        <sz val="11"/>
        <color theme="1"/>
        <rFont val="Times New Roman"/>
        <family val="1"/>
      </rPr>
      <t xml:space="preserve"> </t>
    </r>
    <r>
      <rPr>
        <sz val="11"/>
        <color theme="1"/>
        <rFont val="Arial Narrow"/>
        <family val="2"/>
      </rPr>
      <t>Profesional de Apoyo – Gestión del Conocimiento</t>
    </r>
  </si>
  <si>
    <r>
      <t>c.</t>
    </r>
    <r>
      <rPr>
        <sz val="11"/>
        <color theme="1"/>
        <rFont val="Arial Narrow"/>
        <family val="2"/>
      </rPr>
      <t>Profesional de Apoyo – Arquitectura de Negocio</t>
    </r>
  </si>
  <si>
    <r>
      <t>4)</t>
    </r>
    <r>
      <rPr>
        <sz val="11"/>
        <color rgb="FF000000"/>
        <rFont val="Times New Roman"/>
        <family val="1"/>
      </rPr>
      <t xml:space="preserve">    </t>
    </r>
    <r>
      <rPr>
        <sz val="11"/>
        <color rgb="FF000000"/>
        <rFont val="Arial Narrow"/>
        <family val="2"/>
      </rPr>
      <t>Equipo Consultor GEL</t>
    </r>
  </si>
  <si>
    <r>
      <t>a.</t>
    </r>
    <r>
      <rPr>
        <sz val="11"/>
        <color theme="1"/>
        <rFont val="Times New Roman"/>
        <family val="1"/>
      </rPr>
      <t xml:space="preserve"> </t>
    </r>
    <r>
      <rPr>
        <sz val="11"/>
        <color theme="1"/>
        <rFont val="Arial Narrow"/>
        <family val="2"/>
      </rPr>
      <t>Arquitecto TI - GEL</t>
    </r>
  </si>
  <si>
    <r>
      <t>b.</t>
    </r>
    <r>
      <rPr>
        <sz val="11"/>
        <color theme="1"/>
        <rFont val="Arial Narrow"/>
        <family val="2"/>
      </rPr>
      <t>Profesional de Apoyo – TI GEL</t>
    </r>
  </si>
  <si>
    <r>
      <t>5)</t>
    </r>
    <r>
      <rPr>
        <sz val="11"/>
        <color rgb="FF000000"/>
        <rFont val="Times New Roman"/>
        <family val="1"/>
      </rPr>
      <t xml:space="preserve">    </t>
    </r>
    <r>
      <rPr>
        <sz val="11"/>
        <color rgb="FF000000"/>
        <rFont val="Arial Narrow"/>
        <family val="2"/>
      </rPr>
      <t>Equipo Aseguramiento de la Calidad</t>
    </r>
  </si>
  <si>
    <r>
      <t>a.</t>
    </r>
    <r>
      <rPr>
        <sz val="11"/>
        <color theme="1"/>
        <rFont val="Times New Roman"/>
        <family val="1"/>
      </rPr>
      <t xml:space="preserve"> </t>
    </r>
    <r>
      <rPr>
        <sz val="11"/>
        <color theme="1"/>
        <rFont val="Arial Narrow"/>
        <family val="2"/>
      </rPr>
      <t>Profesional de Calidad</t>
    </r>
  </si>
  <si>
    <r>
      <t>b.</t>
    </r>
    <r>
      <rPr>
        <sz val="11"/>
        <color theme="1"/>
        <rFont val="Times New Roman"/>
        <family val="1"/>
      </rPr>
      <t xml:space="preserve"> </t>
    </r>
    <r>
      <rPr>
        <sz val="11"/>
        <color theme="1"/>
        <rFont val="Arial Narrow"/>
        <family val="2"/>
      </rPr>
      <t>Documentador y aseguramiento de Calidad</t>
    </r>
  </si>
  <si>
    <r>
      <t>-</t>
    </r>
    <r>
      <rPr>
        <sz val="11"/>
        <color theme="1"/>
        <rFont val="Times New Roman"/>
        <family val="1"/>
      </rPr>
      <t xml:space="preserve"> Cetificación en años de experiencia          </t>
    </r>
  </si>
  <si>
    <r>
      <t xml:space="preserve">- </t>
    </r>
    <r>
      <rPr>
        <sz val="11"/>
        <color theme="1"/>
        <rFont val="Arial Narrow"/>
        <family val="2"/>
      </rPr>
      <t xml:space="preserve">MCSE Productivity </t>
    </r>
  </si>
  <si>
    <r>
      <t>-</t>
    </r>
    <r>
      <rPr>
        <sz val="11"/>
        <color theme="1"/>
        <rFont val="Times New Roman"/>
        <family val="1"/>
      </rPr>
      <t>   </t>
    </r>
    <r>
      <rPr>
        <sz val="11"/>
        <color theme="1"/>
        <rFont val="Arial Narrow"/>
        <family val="2"/>
      </rPr>
      <t>Mcse CLOUD Platfform And Infraestructure Charter</t>
    </r>
  </si>
  <si>
    <t>Implementación System Center-  Componentes operation manager, data protection   incluye Diseño y puesta en funcionamiento (Corresponde a implementaciones nuevas las cuales no tienen modelo base)</t>
  </si>
  <si>
    <t>Perfiles Requeridos Responsabilidades y Requisitos.
El proponente deberá adjuntar las respectivas certificaciones aquí requeridas</t>
  </si>
  <si>
    <r>
      <t xml:space="preserve">1) Implementación del programa Office 365 Education  de Microsoft en
Definición:  OFFICE 365 EDUCATION: </t>
    </r>
    <r>
      <rPr>
        <sz val="11"/>
        <color rgb="FF000000"/>
        <rFont val="Arial Narrow"/>
        <family val="2"/>
      </rPr>
      <t xml:space="preserve">Es un conjunto de servicios que te permite colaborar en las tareas escolares y compartirlas. Está disponible de forma gratuita para docentes que trabajen en una institución académica y para alumnos actuales de instituciones académicas. Con este servicio podrás disfrutar de Office Online (Word, PowerPoint, Excel y OneNote), 1 TB de almacenamiento en OneDrive, Yammer y sitios de SharePoint. Algunos centros educativos permiten que los docentes y alumnos instalen las aplicaciones completas de Office en un máximo de 5 equipos PC o Mac de forma gratuita.
2) Implementación de Office 365 en la Secretaría de Educación y Cultura.  Incluye implementación de servidores, gestión de uso y apropiación, gestión del cambio y lanzamiento de proyecto. 
</t>
    </r>
  </si>
  <si>
    <t>?</t>
  </si>
  <si>
    <t>E</t>
  </si>
  <si>
    <t>Cumplido.  Pendiente material POP para evento regional</t>
  </si>
  <si>
    <t>Cumplido.   Verificar cantidad de invitados vs registro de asistencia</t>
  </si>
  <si>
    <t>Pendiente</t>
  </si>
  <si>
    <t>ESTADO / ENTREGABLE</t>
  </si>
  <si>
    <t>Cumplido / Evidencia en el documento de implementación, capitulo características generales y en el estado actual del servicio.</t>
  </si>
  <si>
    <t>Cumplido / Evidencia en el estado actual del servicio.</t>
  </si>
  <si>
    <t>Cumplido / Evidencia en el documento de implementación, capitulo características generales y en el documento PLAN DE PRUEBAS Office 365  -  Gobernacion Tolima.doc</t>
  </si>
  <si>
    <t>Cumplido / evidencia en el documento de implementación, capitulo consideraciones de Implementación, así como en el estado actual del servicio.</t>
  </si>
  <si>
    <t>Lo certifica Microsoft en su ficha técnica.</t>
  </si>
  <si>
    <t>Hace parte de las características del servicio ofrecidas por el fabricante.</t>
  </si>
  <si>
    <t>Cumplido / Evidencia en el estado actual del Servicio.</t>
  </si>
  <si>
    <t>Cumplido, hace parte de las características del producto. Evidencia en el portal de Office 365, módulo de administración.</t>
  </si>
  <si>
    <t>Cumplido / Evidencia en el estado actual de los tenant.</t>
  </si>
  <si>
    <t>Cumplido / Lo certifica Microsoft en su ficha técnica.</t>
  </si>
  <si>
    <t>Cumplido / Lo certifica Microsoft en su ficha técnica, es evidente en el portal, módulo de administración.</t>
  </si>
  <si>
    <t>Cumplido / lo certifica Microsoft en su ficha técnica.</t>
  </si>
  <si>
    <t>Cumplido / Lo certifica Microsoft en su ficha técnica y en su contrato de niveles de servicio para servicios Online disponible en la URL http://www.microsoftvolumelicensing.com/SLA</t>
  </si>
  <si>
    <t>Cumplido / Lo certifica Microsoft en su ficha técnica, adicionalmente O365 se integra con varias herramientas de personalización de firmas y es capaz de aceptar el manejo de firmas vía GPO.</t>
  </si>
  <si>
    <t>Cumplido / Lo certifica Microsoft en su ficha técnica</t>
  </si>
  <si>
    <t>Cumplido / Evidencia estado actual del servicio.</t>
  </si>
  <si>
    <t>Cumplido / Evidencia en el documento de implementación, capitulo Servidores On-Premises Para Office 365.</t>
  </si>
  <si>
    <t>Cumplido / Lo certifica Microsoft en su ficha técnica y en su contrato de niveles de servicio para servicios Online disponible en la URL http://www.microsoftvolumelicensing.com/SLA, se evidencia en el portal de Administración en donde se lleva el histórico de incidentes.</t>
  </si>
  <si>
    <t>Cumplido / Es una Característica del Servicio, Lo certifica Microsoft en su ficha técnica y en su contrato de niveles de servicio para servicios Online disponible en la URL http://www.microsoftvolumelicensing.com/SLA,</t>
  </si>
  <si>
    <t>Cumplido / lo certifica Microsoft en su ficha técnica y en su contrato de niveles de servicio para servicios Online disponible en la URL http://www.microsoftvolumelicensing.com/SLA,</t>
  </si>
  <si>
    <t>Se han ejecutado 8 horas en dos sesiones de 4 horas, se envió propuesta de temario de capacitación para realizar una sesión de 8 horas a dos grupos, que está pendiente validación y programación por parte de SECD TOLIMA.</t>
  </si>
  <si>
    <t>Pendiente de programar las ultimas 10 sesiones de capacitación, a la espera de la programación de estas sesiones de capacitación conforme al plan de capacitación del proyecto.</t>
  </si>
  <si>
    <t>Pendiente de programación.</t>
  </si>
  <si>
    <t>Cumplido / Evidencia en la configuración actual del servicio. Cabe aclarar que el idioma por defecto configurado es español, sin embargo, como parte de las características del servicio el usuario final puede cambiar su idioma de presentación.</t>
  </si>
  <si>
    <t>2)</t>
  </si>
  <si>
    <t>1)</t>
  </si>
  <si>
    <t xml:space="preserve">Implementación de Office 365 en la Secretaría de Educación y Cultura.  Incluye implementación de servidores, gestión de uso y apropiación, gestión del cambio y lanzamiento de proyecto. </t>
  </si>
  <si>
    <t>Implementación del programa Office 365 Education  de Microsoft en: Definición:  OFFICE 365 EDUCATION: Es un conjunto de servicios que te permite colaborar en las tareas escolares y compartirlas. Está disponible de forma gratuita para docentes que trabajen en una institución académica y para alumnos actuales de instituciones académicas. Con este servicio podrás disfrutar de Office Online (Word, PowerPoint, Excel y OneNote), 1 TB de almacenamiento en OneDrive, Yammer y sitios de SharePoint. Algunos centros educativos permiten que los docentes y alumnos instalen las aplicaciones completas de Office en un máximo de 5 equipos PC o Mac de forma gratuita.</t>
  </si>
  <si>
    <t>REQUERIMIENTOS TÉCNICOS MINIMOS DE OBLIGATORIO CUMPLIMIENTO</t>
  </si>
  <si>
    <t>ID</t>
  </si>
  <si>
    <t>213 instituciones Educativas, 140000 integrantes de comunidad educativa (directivos, docentes, administrativos y estudiantes)</t>
  </si>
  <si>
    <t>El proveedor debe ofrecer en la nube una réplica del escenario de autenticación actual del servicio de correo electrónico, que sincronice los servicios de inicio de sesión para Office 365 con el Active Directory Domain Services con el Azure AD Connect; todos ellos actualmente operan localmente en el Centro de Cómputo de la entidad.</t>
  </si>
  <si>
    <t>El proveedor debe presentar una metodología y el proceso de Backups, tanto completo como incremental, para garantizar las respectivas copias. Estos Backups deben manejarse en forma segura (confidencialidad, integridad, privacidad y disponibilidad), en los planes que aplique autorizados por Microsoft.</t>
  </si>
  <si>
    <t>Para Usuarios Finales Secretaría de Educación y Cultura y directivos docentes: Duración de dos (2) horas, para 500 personas, en 16 sesiones y con hasta treinta (30) participantes por sesión de capacitación.</t>
  </si>
  <si>
    <t>Para Administradores: Duración 24 horas, para 10 funcionarios. Tema: Capacitación sobre entorno de Administración de servicios.</t>
  </si>
  <si>
    <r>
      <t xml:space="preserve">Opción de copia de respaldo de la mensajería generada </t>
    </r>
    <r>
      <rPr>
        <i/>
        <sz val="11"/>
        <color rgb="FF000000"/>
        <rFont val="Arial Narrow"/>
        <family val="2"/>
      </rPr>
      <t>(Archiving)</t>
    </r>
  </si>
  <si>
    <t>REQ</t>
  </si>
  <si>
    <t>DESCRIPCION</t>
  </si>
  <si>
    <t>CRITERIO DE ACEPTACIÓN</t>
  </si>
  <si>
    <t>CÓMO SE DARÁ CUMPLIMIENTO</t>
  </si>
  <si>
    <t>% Real</t>
  </si>
  <si>
    <t>Ponderador</t>
  </si>
  <si>
    <t>% Cumpl-pond</t>
  </si>
  <si>
    <t>a. Arquitecto Empresarial certificado TOGAF, ITIL, COBIT, verificable mediante certificación.</t>
  </si>
  <si>
    <t>% Cumpl</t>
  </si>
  <si>
    <t>TOTAL EJECUTADO</t>
  </si>
  <si>
    <t>Se requiere facilitar la adopción del nuevo entorno de office 365 por parte de los funcionarios y la transición del modelo actual al nuevo modelo, para lo cual el oferente debe desarrollar y aplicar una estrategia de sensibilización y capacitación a los usuarios, la cual debe contemplar como mínimo:
- Beneficios de la nueva solución y funcionalidad.
- Conocimientos y habilidades requeridas para operar la nueva solución.
- Riesgos</t>
  </si>
  <si>
    <t>Capacitación y/o transferencia de conocimiento: Se requieren tres tipos de capacitación por parte del oferente, así:</t>
  </si>
  <si>
    <t>El servicio de soporte técnico debe incluir en su alcance: - La administración de usuarios.
- La seguridad en el proceso de autenticación de los usuarios.
- La plataforma de seguridad y la configuración de dispositivos móviles
- La gestión de calendarios y la sincronización de clientes de correo locales.
- La habilitación de protocolos y demás funcionalidades que apliquen al entorno.</t>
  </si>
  <si>
    <t>Lanzamiento: 1 evento de lanzamiento regional, duración máxima, contenido y metodología anterior.  La Gobernación suministrará el auditorio.</t>
  </si>
  <si>
    <t>Uso y Apropiación: 5 diseños para correo masivos internos por producto.</t>
  </si>
  <si>
    <t>Uso y Apropiación: 6 guías para el acceso rápido a las herramientas de Office 365</t>
  </si>
  <si>
    <t xml:space="preserve">Uso y Apropiación: 6 pendones ilustrativos de Office 365 </t>
  </si>
  <si>
    <t>Uso y Apropiación: 2 Diseño home HTML interactivo en un sitio SharePoint</t>
  </si>
  <si>
    <t>Uso y Apropiación: 5 Paginas landing page en SharePoint donde estará toda la información relacionada de cada producto, funcionalidades, beneficios y las guías de acceso rápido.</t>
  </si>
  <si>
    <t xml:space="preserve">Uso y Apropiación: Se entregará cartillas (Material POP) en Ciudad de Ibagué la Secretaria de Educación proporcionará el Sitio  </t>
  </si>
  <si>
    <t>Uso y Apropiación: 11  tutoriales (videos clips). Para conocimiento en acceso Mobile y desktop</t>
  </si>
  <si>
    <t>Se suscribe y aprueba el documento de Diseño de la solución y se Evidencia su implementación en el documento de implementación, capitulo características generales y en el estado actual del servicio.</t>
  </si>
  <si>
    <t>Se suscribe y aprueba el documento de Diseño de la solución y se evidencia la implementación en el documento de implementación, capitulo características generales y en el estado actual del servicio.</t>
  </si>
  <si>
    <t>Se suscribe y aprueba el documento de Diseño de la solución y Evidencia en el estado actual del servicio de los buzones migrados.</t>
  </si>
  <si>
    <t>Se suscribe y aprueba el documento de Diseño de la solución y se evidencia su implementación en el documento de implementación, capitulo características generales y en el estado actual del servicio.</t>
  </si>
  <si>
    <t>Se suscribe y aprueba el documento de Diseño de la solución y se Evidencia en el documento de implementación, capitulo características generales y en el plan de pruebas.</t>
  </si>
  <si>
    <t>Se suscribe y aprueba el documento de Diseño de la solución y se evidencia en el documento de implementación, capitulo consideraciones de Implementación, el estado actual del servicio y el plan de pruebas.</t>
  </si>
  <si>
    <t>Hace parte de las características del servicio ofrecidas por el fabricante, Lo certifica Microsoft en su ficha técnica.</t>
  </si>
  <si>
    <t>Lo certifica Microsoft en su ficha técnica y en su contrato de niveles de servicio para servicios Online disponible en la URL http://www.microsoftvolumelicensing.com/SLA</t>
  </si>
  <si>
    <t>Hace parte de las características del producto. Evidencia en el portal de Office 365, módulo de administración.</t>
  </si>
  <si>
    <t>Hace parte de las características del producto. Se Evidencia en el portal de Office 365, módulo de administración.</t>
  </si>
  <si>
    <t>Hace parte de las características del producto, Lo certifica Microsoft en su ficha técnica, es evidente en el portal, módulo de administración.</t>
  </si>
  <si>
    <t>Hace parte de las características del producto Lo certifica Microsoft en su ficha técnica.</t>
  </si>
  <si>
    <t>El proveedor debe prestar soporte (mínimo por medio telefónico, correo o mesa de ayuda), en caso de requerirse de lunes a viernes de 8:00 am a 7:00 pm, mediante un conjunto de servicios, que, de manera integral, bien sea a través de uno o varios medios de contacto, ofrezca la posibilidad de gestionar y solucionar todas las posibles incidencias del servicio tecnológico prestado a la entidad.</t>
  </si>
  <si>
    <t xml:space="preserve"> Lo certifica Microsoft en su ficha técnica y en su contrato de niveles de servicio para servicios Online disponible en la URL http://www.microsoftvolumelicensing.com/SLA</t>
  </si>
  <si>
    <t xml:space="preserve"> Lo certifica Microsoft en su ficha técnica, adicionalmente O365 se integra con varias herramientas de personalización de firmas y es capaz de aceptar el manejo de firmas vía GPO.</t>
  </si>
  <si>
    <t xml:space="preserve"> Evidencia en el documento de implementación, capitulo características generales y en el documento PLAN DE PRUEBAS Office 365  -  Gobernacion Tolima.doc</t>
  </si>
  <si>
    <t xml:space="preserve"> Lo certifica Microsoft en su ficha técnica</t>
  </si>
  <si>
    <t xml:space="preserve"> Lo certifica Microsoft en su ficha técnica, es evidente en el portal, módulo de administración.</t>
  </si>
  <si>
    <t xml:space="preserve"> Evidencia estado actual del servicio.</t>
  </si>
  <si>
    <t xml:space="preserve"> Evidencia en el documento de implementación, capitulo Servidores On-Premises Para Office 365.</t>
  </si>
  <si>
    <t>Es una característica del servicio y Lo certifica Microsoft en su ficha técnica y en su contrato de niveles de servicio para servicios Online disponible en la URL http://www.microsoftvolumelicensing.com/SLA Y se evidencia en el portal de Administración en donde se lleva el histórico de incidentes.</t>
  </si>
  <si>
    <r>
      <t xml:space="preserve">Opción de copia de respaldo de la mensajería generada </t>
    </r>
    <r>
      <rPr>
        <i/>
        <sz val="10"/>
        <color theme="1"/>
        <rFont val="Segoe UI Light"/>
        <family val="2"/>
      </rPr>
      <t>(Archiving)</t>
    </r>
  </si>
  <si>
    <t>Es una característica del servicio y Lo certifica Microsoft en su ficha técnica y en su contrato de niveles de servicio para servicios Online disponible en la URL http://www.microsoftvolumelicensing.com/SLA</t>
  </si>
  <si>
    <t>Evidencia en el documento de implementación, capitulo características generales y en el documento PLAN DE PRUEBAS Office 365  -  Gobernacion Tolima.doc</t>
  </si>
  <si>
    <t xml:space="preserve"> Lo certifica Microsoft en su ficha técnica.</t>
  </si>
  <si>
    <t xml:space="preserve"> Evidencia en la configuración actual del servicio. Cabe aclarar que el idioma por defecto configurado es español, sin embargo, como parte de las características del servicio el usuario final puede cambiar su idioma de presentación.</t>
  </si>
  <si>
    <t>Al requerimiento se le dio cumplimiento mediante la suscripción del documento “Propuesta Metodológica Arquitectura Empresarial SECD TOLIMA” el cual fue enviado mediante correo electrónico el 22 de junio.</t>
  </si>
  <si>
    <t>Realizar un diagnóstico sobre la implementación de los componentes de GEL, conforme al manual de la Estrategia de Gobierno en línea vigente apalancado por el desarrollo del Marco de Arquitectura Empresarial para la gestión de TI.</t>
  </si>
  <si>
    <t>Al requerimiento se le dio cumplimiento mediante la suscripción del documento “SED_SAW_V01” el cual fue enviado mediante correo electrónico el 20 de abril y validado en reuniones focales generando el documento “SED_SAW_V1.2” enviado mediante correo electrónico el 27 de junio.</t>
  </si>
  <si>
    <t>Establecer las hojas de ruta dentro del Marco de Referencia de Arquitectura Empresarial y como resultado del mismo, para la implementación de los criterios de los componentes “TIC para servicios, TIC para Gobierno abierto, TIC para gestión, y Seguridad y Privacidad de la información” de la Estrategia de Gobierno en línea, identificando acciones que permitan su implementación en los tiempos establecidos por MINTIC.</t>
  </si>
  <si>
    <t>Al requerimiento se le dará cumplimiento mediante la suscripción del documento “SED_ADD_V01” como se ve reflejado en los criterios de aceptación del mismo.</t>
  </si>
  <si>
    <t>3.    Definir dentro del Marco de Referencia de Arquitectura Empresarial la estrategia de desarrollo de la Normativa de Gobierno en Línea con el fin de cumplir con los requisitos establecidos por MINTIC para el año 2016-2017-2018.</t>
  </si>
  <si>
    <t>Establecer e implementar la primera iteración del Plan Estratégico de Tecnologías de Información y Comunicación – PETIC Bajo el Marco de Referencia de Arquitectura Empresarial para la Gestión de TI, que actualmente tiene la SED del Tolima, definiendo y aplicando las métricas e indicadores de seguimiento, gestión y evolución de la arquitectura de TI, conforme los dominios de la guía y hoja de ruta establecida en el plan.</t>
  </si>
  <si>
    <t>Así mismo proponer ajustes y mejoras al PETIC de la Entidad, para asegurar su mejoramiento continuo, realizando la evaluación de la gestión de la Estrategia TI y el análisis del nivel de avance y cumplimiento del mismo.</t>
  </si>
  <si>
    <t>A partir de las mejoras propuestas, realizar o actualizar las fichas de proyectos que actualmente posee el PETIC, indicando para cada proyecto las fases de implementación y costos estimados conforme al mercado. Establecer nuevos indicadores de seguimiento y gestión según corresponda.</t>
  </si>
  <si>
    <t>Diseñar la estrategia de TI, alineada con la estrategia de Gobierno en Línea y el PETIC institucional; proponiendo el modelo sectorial estratégico y las acciones TI que permitan su implementación.</t>
  </si>
  <si>
    <t>Elaborar un tablero de indicadores TI, que permita tener una visión integral de los avances y resultados en el desarrollo de la Estrategia TI en el sector.</t>
  </si>
  <si>
    <t>Al requerimiento se le dará cumplimiento mediante la suscripción del documento “SED_Gobierno Arquitectura” como se ve reflejado en los criterios de aceptación del mismo.</t>
  </si>
  <si>
    <t>Elaborar, conforme los lineamientos del dominio de uso y apropiación de la guía de arquitectura empresarial para la gestión TI de Gobierno, el plan de comunicaciones de la estrategia TI, las políticas, los proyectos, los resultados y los servicios de TI existente en la Entidad. Igualmente, definir la estrategia y realizar su implementación para la vigencia 2016.</t>
  </si>
  <si>
    <t>Realizar la estrategia para la sostenibilidad de la implantación de los proyectos de TI y la respectiva gestión del cambio necesaria en la entidad para que tengan continuidad en la institución.</t>
  </si>
  <si>
    <t>Actualizar y complementar el directorio de los componentes de información (datos, información, flujos de información y sistemas de información), así mismo establecer un esquema de gestión de los componentes de información en la entidad, basado en la Guía básica del dominio de Información del marco de arquitectura empresarial para la gestión TI de Gobierno, como el Metamodelo de la Entidad.</t>
  </si>
  <si>
    <t>Identificar las capacidades actuales de los Servicios Tecnológicos y proyectar las capacidades futuras requeridas, para que cumplan con los niveles de servicio acordados con los usuarios. Lo anterior teniendo en cuenta la arquitectura AS-IS y TO-BE para los dominios de Seguridad de la Información y de Servicios Tecnológicos</t>
  </si>
  <si>
    <t>Realizar un ejercicio de prospectiva tecnológica que brinde insumos para mantener actualizada la Arquitectura Empresarial de la entidad, acorde con los cambios estratégicos, organizacionales y las tendencias de TI en la industria.</t>
  </si>
  <si>
    <t>Definir la estrategia de uso y apropiación de TI, adoptando entre otros los lineamientos de la Guía del dominio de Uso y Apropiación de MINTIC. Así mismo definir los indicadores de Uso y Apropiación para evaluar el nivel de adopción de la tecnología y la satisfacción en su uso en la entidad.</t>
  </si>
  <si>
    <t>Definir un esquema de transferencia del conocimiento a la entidad, por parte de los contratistas y proveedores.</t>
  </si>
  <si>
    <t>Realizar la transferencia de conocimiento para generar capacidades en la institución con el fin de que las estrategias implementadas sean sostenibles en el tiempo.</t>
  </si>
  <si>
    <t>Al requerimiento se le dará cumplimiento mediante la suscripción del documento “SED_Plan de Implementación y Migración_V01” como se ve reflejado en los criterios de aceptación del mismo.</t>
  </si>
  <si>
    <t>- Generación de entregable TOGAF plan de implementación y migración</t>
  </si>
  <si>
    <r>
      <t>Establecer los mecanismos de coordinación y control requeridos para el uso y apropiación del mapa de ruta definido que acompañe la adopción de la AE para la gestión de TI de la Secretaría.  El proponente deberá diligenciar los documentos del marco de gestión TI basados en los resultados de AE</t>
    </r>
    <r>
      <rPr>
        <sz val="10"/>
        <color rgb="FF000000"/>
        <rFont val="Calibri"/>
        <family val="2"/>
        <scheme val="minor"/>
      </rPr>
      <t>.</t>
    </r>
  </si>
  <si>
    <r>
      <t>Registrar el metamodelo de la entidad en una herramienta de clase mundial para la arquitectura empresarial de conformidad a los requerimientos presentados por la entidad</t>
    </r>
    <r>
      <rPr>
        <sz val="10"/>
        <color rgb="FF000000"/>
        <rFont val="Calibri"/>
        <family val="2"/>
        <scheme val="minor"/>
      </rPr>
      <t>.</t>
    </r>
  </si>
  <si>
    <t>Al requerimiento se le dará cumplimiento mediante la instalación y parametrización del metamodelo de Arquitectura en la herramienta Mega, siguiendo los criterios de aceptación del mismo.</t>
  </si>
  <si>
    <t>Elementos mínimos para generar el metamodelo a través de una herramienta de arquitectura:</t>
  </si>
  <si>
    <t>• Mapa Alto Nivel de Riesgos.</t>
  </si>
  <si>
    <t>• Modelamiento de la Estrategia.</t>
  </si>
  <si>
    <t>• Mapeo del Cumplimiento Regulatorio Min Tic.</t>
  </si>
  <si>
    <t>• Gestión del Ciclo de Vida de Portafolio de Aplicaciones.</t>
  </si>
  <si>
    <t>Al requerimiento se le dio cumplimiento mediante la suscripción del cronograma, el cual fue presentado en la reunión del 28 de febrero como consta en el Acta 007.</t>
  </si>
  <si>
    <t>1) La herramienta de software o repositorio para la gestión de Arquitectura Empresarial se debe ofrecer en la modalidad ON PREMISES, debidamente licenciada por el fabricante para su uso por parte de la entidad y con soporte durante un (1) año, mínimo, contado a partir del recibo a satisfacción de la herramienta por parte del supervisor en la fecha que se acuerde en el cronograma de ejecución contractual.</t>
  </si>
  <si>
    <t>2) Permitir Visualizar el estado actual y futuro de sus componentes, generar reportes y permitir validar impactos sobre acciones en cada componente.</t>
  </si>
  <si>
    <t>3) El metamodelo debe incluir atributos para la gestión del riesgo y para gobierno, ser fácilmente extendible, facilitar la apropiación a la realidad de la Entidad y homologar los marcos y las prácticas de la arquitectura empresarial.</t>
  </si>
  <si>
    <t>4) Permitir flujos de trabajo para la gestión de gobierno en los artefactos de la arquitectura empresarial que se defina</t>
  </si>
  <si>
    <t>5) Proveer una intranet dinámica para la publicación de los planos de arquitectura.</t>
  </si>
  <si>
    <t>6) Ser modular y soportar la inclusión de los dominios de arquitectura empresarial según la necesidad y madurez de la Entidad, como mínimo debe permitir los siguientes: dominio de estrategia, procesos, organización, arquitectura TI, aplicaciones, datos, infraestructura, gestión de portafolio, Riesgos.</t>
  </si>
  <si>
    <t>7) Ser escalable y su instalación debe soportar crecimiento posterior acorde a la necesidad de la Entidad.</t>
  </si>
  <si>
    <t>8) La herramienta debe poseer su gestor de base de datos como parte integral del repositorio.</t>
  </si>
  <si>
    <t>9) La herramienta tecnológica debe estar posicionada como un líder en el Cuadrante Mágico de Gartner vigente al 2016 para herramientas de arquitectura empresarial.</t>
  </si>
  <si>
    <t>Al requerimiento se le dará cumplimiento mediante la ejecución de lo contenido en el documento “Gestión del Cambio_SECD TOLIMA” el cual fue enviado mediante correo electrónico el 27 de junio.</t>
  </si>
  <si>
    <t>- Taller con 20 funcionarios líderes para sensibilización, entendimiento de AE para la gestión de TI</t>
  </si>
  <si>
    <t>El proponente deberá presentar una propuesta metodológica para el desarrollo que incluya como requisito obligatorio el cumplimiento de los lineamientos establecidos en la estrategia Gobierno en Línea de conformidad a los instrumentos establecidos, publicados y vigentes en el momento de la prestación de los servicios: 
'- Marco de Gestión de TI IT4+
'- Normatividad
'- Herramientas
'- Guías
'- Puntos de Vista
'- Estándares
'- Modelo de Gestión
'- Documentación Complementaria
'- Mejores Prácticas
El proponente podrá presentar su propuesta como mínimo con la aplicación de TOGAF como marco de arquitectura empresarial y con la aplicación de instrumentos que considere y que incluyan lo anteriormente expuesto.</t>
  </si>
  <si>
    <t xml:space="preserve">1)    Equipo de Gerencia </t>
  </si>
  <si>
    <t>a. Gerente de Proyectos – Metodología de Gestión Ágil</t>
  </si>
  <si>
    <t>2)    Equipo Apoyo TOGAF</t>
  </si>
  <si>
    <t>c. Arquitecto de TIC</t>
  </si>
  <si>
    <t>d. Profesional de apoyo SI y TIC</t>
  </si>
  <si>
    <t>3)    Equipo Para Gestión de Conocimiento</t>
  </si>
  <si>
    <t>a.  Gestión de Conocimiento y en Arquitectura de Negocio</t>
  </si>
  <si>
    <t>b. Profesional de Apoyo – Gestión del Conocimiento</t>
  </si>
  <si>
    <t>4)    Equipo Consultor GEL</t>
  </si>
  <si>
    <t>a. Arquitecto TI - GEL</t>
  </si>
  <si>
    <t>5)    Equipo Aseguramiento de la Calidad</t>
  </si>
  <si>
    <t>a. Profesional de Calidad</t>
  </si>
  <si>
    <t>b. Documentador y aseguramiento de Calidad</t>
  </si>
  <si>
    <t xml:space="preserve">- Cetificación en años de experiencia          </t>
  </si>
  <si>
    <t xml:space="preserve">- MCSE Productivity </t>
  </si>
  <si>
    <t>-   Mcse CLOUD Platfform And Infraestructure Charter</t>
  </si>
  <si>
    <r>
      <t xml:space="preserve">b. </t>
    </r>
    <r>
      <rPr>
        <sz val="8"/>
        <color theme="1"/>
        <rFont val="Segoe UI Light"/>
        <family val="2"/>
      </rPr>
      <t>Consultor Arquitecto Empresarial Líder</t>
    </r>
  </si>
  <si>
    <r>
      <t>c.</t>
    </r>
    <r>
      <rPr>
        <sz val="8"/>
        <color theme="1"/>
        <rFont val="Segoe UI Light"/>
        <family val="2"/>
      </rPr>
      <t>Profesional de Apoyo – Arquitectura de Negocio</t>
    </r>
  </si>
  <si>
    <r>
      <t>b.</t>
    </r>
    <r>
      <rPr>
        <sz val="8"/>
        <color theme="1"/>
        <rFont val="Segoe UI Light"/>
        <family val="2"/>
      </rPr>
      <t>Profesional de Apoyo – TI GEL</t>
    </r>
  </si>
  <si>
    <t>En ejecución, como evidencia el documento de plan de gestion del cambio presentado en el Kickoff</t>
  </si>
  <si>
    <t>En ejecucion, como evidencia las actividades planeadas en el plan de uso y apropiación.</t>
  </si>
  <si>
    <t>Se presentaran diseños para la aprobacion de las piezas a distribuir masivamente a las bases entregadas por SECD TOLIMA</t>
  </si>
  <si>
    <t>Cumplido, se entregaron 6 pendones.</t>
  </si>
  <si>
    <t>Cumplido / Evidencia estado actual del servicio y plan de pruebas</t>
  </si>
  <si>
    <t>Cumplido / Evidencia en el estado actual del servicio y plan de pruebas</t>
  </si>
  <si>
    <t>Cumplido / Evidencia en el estado actual del Servicio y plan de pruebas</t>
  </si>
  <si>
    <t>Pendiente, Se presentará el plan de desarrollo del evento.</t>
  </si>
  <si>
    <t>Activación de Beneficios de Software Assurance en contrato con N° 5471528 mediante reunión vía Skype con la ingeniera Lyda Garzon, con el siguiente temario:
• Home use Program
• E- Learning Aplicaciones
• E- Learning Sistemas
• E- Learning Servidores
✓ Explicación de Beneficios de Home Use Program
✓ Explicación de Beneficio E-learning.
✓ Se verifica Beneficios que ya se encuentran Activos:
• Windows 7 Enterprise
• Windows Vista Enterprise
• Paquete multilingüe para office
• Windows Fundamentals for Legacy PCs.
Como evidencia se subscribe el Acta Beneficios SA – GOBERNACION DEL TOLIMA ver ANEXO 4.
Se han ejecutado 4 sesiones de 15 minutos cada una con Administrativos, Docentes y Rectores de IED. Pendiente incluir el resto de las actividades comprometidas en el plan de capacitación. Inicialmente este punto estaba incluido en el alcance de T-36 sin embargo por solicitud de SEDTOLIMA se revisará la inclusión de este alcance en el plan de capacitación general del proyecto.
El escenario proyectado es realizar dichas capacitaciones como parte de las asistencias técnicas del Equipo GETICSI, Grupos de 35 Personas los días miércoles, jueves y viernes, en Agosto (2 semanas) y Septiembre (4 semanas)
SECD TOLIMA entregará la programación de las fechas de las asistencias técnicas en las que se incluirá como tema, lo beneficios E-learning. La actividad es Teórico Practica en talleres, se debe preparar el temario considerando la metodología y el publico objetivo. COEM (COEM360) debe proporcionar un orador y un recurso de soporte al taller.</t>
  </si>
  <si>
    <t>Diseño entregado por COEM y Aprobado por SECD TOLIMA.
Sitios Implementados y aprobados por SECD TOLIMA, conforme a lo establecido en el plan de uso y apropiación.</t>
  </si>
  <si>
    <t>El proponente de conformidad a los resultados de operation manager y requerimiento de la Secretaría de Educación, realizará la actualización a nuevas versiones de software de servidores.  Se deberá establecer un cronograma conjunto y aprobado por la supervisión del contrato.
Versiones actuales en sistema operativo: Windows server 2008 R2, Windows server 2012 R2.</t>
  </si>
  <si>
    <t>Survey de validacion de estado de versiones.
Programacion de actualización piloto en maquinas no productivas.
Programacion de las actividades de actalización en maquinas productivas.
Se estima ejecutar validación de estado de versiones en el mes de julio de 2017, para planeación de actualizaciones.</t>
  </si>
  <si>
    <t>Se dara cumpimiento a traves del cronograma de actividades del Plan T-36 ahora COEM 360 presentado y aprobado por SECD TOLIMA.</t>
  </si>
  <si>
    <t>Ejecutar la capacitación propuesta en el plan de capacitación previamente acordado y aprobado por SECD TOLIMA</t>
  </si>
  <si>
    <t>% Cumpl. Pond</t>
  </si>
  <si>
    <t>Cumplido / Evidencia en el documento de implementación capítulos características generales, depuración de la base de datos y base de datos y reportes.</t>
  </si>
  <si>
    <t>Cumplido / Evidencia en el documento de implementación</t>
  </si>
  <si>
    <t>Cumplido / Evidencia en el documento de implementación capitulo agentes instalados.</t>
  </si>
  <si>
    <t>Cumplido / Evidencia en el documento de implementación.</t>
  </si>
  <si>
    <t>Cumplido / Evidencia en el documento de implementación, capitulo notificaciones.</t>
  </si>
  <si>
    <t>Cumplido / evidencia en la documentación entregada mediante esta acta.</t>
  </si>
  <si>
    <t>Cumplido / Evidencia en el documento de implementación,</t>
  </si>
  <si>
    <t>Cumplido / Evidencia en el documento de implementación, capitulo aplicaciones distribuidas.</t>
  </si>
  <si>
    <t>Cumplido / Evidencia en el documento de implementación, capitulo bases de datos y Reportes SCOM.</t>
  </si>
  <si>
    <t>Cumplido / evidencia con la puesta en producción del servicio y la entrega de la documentación de impementación mediante acta.</t>
  </si>
  <si>
    <t>40 horas de entrenamiento pendientes de programar en el número de sesiones que se acomode a la operación de los recursos.</t>
  </si>
  <si>
    <t>Evidencia en el documento de implementación,</t>
  </si>
  <si>
    <t>Se Evidenciara con la puesta en producción del servicio y la entrega de la documentación de impementación mediante acta.</t>
  </si>
  <si>
    <t>Se Evidenciará en el documento de implementación.</t>
  </si>
  <si>
    <t>Se Evidenciará en el documento de implementación, plan de pruebas y el paso a produccion de la herramienta.</t>
  </si>
  <si>
    <t>Cumplido / Evidencia en el estado de la operación del servicio, reforzado con la transferencia de conocimiento comprometida, pendiente por ejecutar.</t>
  </si>
  <si>
    <t>Se Evidenciará en el estado de la operación del servicio, reforzado con la transferencia de conocimiento comprometida, pendiente por ejecutar.</t>
  </si>
  <si>
    <t>Se evidenciará en:
- Documento de Diseño - Cumplido
- Plan de pruebas
- Documento de Implementación.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</si>
</sst>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0;###0"/>
    <numFmt numFmtId="165" formatCode="_(&quot;$&quot;\ * #,##0.00_);_(&quot;$&quot;\ * \(#,##0.00\);_(&quot;$&quot;\ * &quot;-&quot;??_);_(@_)"/>
    <numFmt numFmtId="166" formatCode="0.0"/>
  </numFmts>
  <fonts count="82" x14ac:knownFonts="1">
    <font>
      <sz val="11"/>
      <color theme="1"/>
      <name val="Calibri"/>
      <family val="2"/>
      <scheme val="minor"/>
    </font>
    <font>
      <sz val="12"/>
      <color theme="1"/>
      <name val="Calibri"/>
      <family val="2"/>
      <scheme val="minor"/>
    </font>
    <font>
      <sz val="11"/>
      <color theme="1"/>
      <name val="Calibri"/>
      <family val="2"/>
      <scheme val="minor"/>
    </font>
    <font>
      <b/>
      <sz val="14"/>
      <color theme="1"/>
      <name val="Arial"/>
      <family val="2"/>
    </font>
    <font>
      <b/>
      <sz val="9"/>
      <color theme="1"/>
      <name val="Arial"/>
      <family val="2"/>
    </font>
    <font>
      <sz val="9"/>
      <color theme="1"/>
      <name val="Arial"/>
      <family val="2"/>
    </font>
    <font>
      <sz val="10"/>
      <name val="Arial"/>
      <family val="2"/>
    </font>
    <font>
      <sz val="14"/>
      <color rgb="FF000000"/>
      <name val="Calibri Light"/>
      <family val="2"/>
    </font>
    <font>
      <b/>
      <sz val="14"/>
      <name val="Arial"/>
      <family val="2"/>
    </font>
    <font>
      <sz val="8"/>
      <color theme="1"/>
      <name val="Arial"/>
      <family val="2"/>
    </font>
    <font>
      <sz val="11"/>
      <color theme="1"/>
      <name val="Arial Narrow"/>
      <family val="2"/>
    </font>
    <font>
      <sz val="9"/>
      <color theme="1"/>
      <name val="Arial Narrow"/>
      <family val="2"/>
    </font>
    <font>
      <sz val="8"/>
      <color theme="1"/>
      <name val="Arial Narrow"/>
      <family val="2"/>
    </font>
    <font>
      <b/>
      <sz val="10"/>
      <color theme="1"/>
      <name val="Arial Narrow"/>
      <family val="2"/>
    </font>
    <font>
      <b/>
      <sz val="16"/>
      <color theme="1"/>
      <name val="Arial"/>
      <family val="2"/>
    </font>
    <font>
      <b/>
      <sz val="9"/>
      <name val="Arial"/>
      <family val="2"/>
    </font>
    <font>
      <b/>
      <sz val="12"/>
      <name val="Arial Narrow"/>
      <family val="2"/>
    </font>
    <font>
      <b/>
      <sz val="9"/>
      <name val="Arial Narrow"/>
      <family val="2"/>
    </font>
    <font>
      <sz val="9"/>
      <name val="Arial Narrow"/>
      <family val="2"/>
    </font>
    <font>
      <sz val="9"/>
      <color rgb="FF000000"/>
      <name val="Arial Narrow"/>
      <family val="2"/>
    </font>
    <font>
      <b/>
      <sz val="8"/>
      <color theme="0"/>
      <name val="Arial"/>
      <family val="2"/>
    </font>
    <font>
      <b/>
      <sz val="8"/>
      <color theme="0"/>
      <name val="Arial Narrow"/>
      <family val="2"/>
    </font>
    <font>
      <b/>
      <sz val="9"/>
      <color theme="0"/>
      <name val="Arial Narrow"/>
      <family val="2"/>
    </font>
    <font>
      <sz val="9"/>
      <color rgb="FF000000"/>
      <name val="Calibri Light"/>
      <family val="2"/>
    </font>
    <font>
      <sz val="10"/>
      <color theme="1"/>
      <name val="Arial Narrow"/>
      <family val="2"/>
    </font>
    <font>
      <b/>
      <sz val="9"/>
      <color theme="1"/>
      <name val="Arial Narrow"/>
      <family val="2"/>
    </font>
    <font>
      <u/>
      <sz val="9"/>
      <color theme="1"/>
      <name val="Arial Narrow"/>
      <family val="2"/>
    </font>
    <font>
      <b/>
      <sz val="8"/>
      <color theme="1"/>
      <name val="Arial Narrow"/>
      <family val="2"/>
    </font>
    <font>
      <b/>
      <u/>
      <sz val="9"/>
      <color rgb="FFC00000"/>
      <name val="Arial Narrow"/>
      <family val="2"/>
    </font>
    <font>
      <b/>
      <u/>
      <sz val="9"/>
      <name val="Arial Narrow"/>
      <family val="2"/>
    </font>
    <font>
      <b/>
      <sz val="10"/>
      <color theme="0"/>
      <name val="Arial Narrow"/>
      <family val="2"/>
    </font>
    <font>
      <b/>
      <sz val="10"/>
      <color theme="0"/>
      <name val="Arial"/>
      <family val="2"/>
    </font>
    <font>
      <sz val="9"/>
      <color rgb="FF5A6C7A"/>
      <name val="Arial Narrow"/>
      <family val="2"/>
    </font>
    <font>
      <b/>
      <u/>
      <sz val="9"/>
      <color rgb="FF000000"/>
      <name val="Arial Narrow"/>
      <family val="2"/>
    </font>
    <font>
      <b/>
      <i/>
      <sz val="9"/>
      <color theme="1"/>
      <name val="Arial Narrow"/>
      <family val="2"/>
    </font>
    <font>
      <b/>
      <sz val="9"/>
      <color rgb="FF000000"/>
      <name val="Arial Narrow"/>
      <family val="2"/>
    </font>
    <font>
      <b/>
      <sz val="8"/>
      <color rgb="FFFFFFFF"/>
      <name val="Arial"/>
      <family val="2"/>
    </font>
    <font>
      <b/>
      <sz val="8"/>
      <color rgb="FFFFFFFF"/>
      <name val="Arial Narrow"/>
      <family val="2"/>
    </font>
    <font>
      <b/>
      <sz val="9"/>
      <color rgb="FFFFFFFF"/>
      <name val="Arial Narrow"/>
      <family val="2"/>
    </font>
    <font>
      <b/>
      <sz val="16"/>
      <color theme="1"/>
      <name val="Arial Narrow"/>
      <family val="2"/>
    </font>
    <font>
      <b/>
      <sz val="9"/>
      <color rgb="FF000000"/>
      <name val="Arial"/>
      <family val="2"/>
    </font>
    <font>
      <b/>
      <sz val="10"/>
      <color rgb="FF000000"/>
      <name val="Arial Narrow"/>
      <family val="2"/>
    </font>
    <font>
      <sz val="9"/>
      <color rgb="FF000000"/>
      <name val="Arial"/>
      <family val="2"/>
    </font>
    <font>
      <b/>
      <sz val="14"/>
      <color theme="1"/>
      <name val="Arial Narrow"/>
      <family val="2"/>
    </font>
    <font>
      <sz val="10"/>
      <color rgb="FF000000"/>
      <name val="Arial Narrow"/>
      <family val="2"/>
    </font>
    <font>
      <b/>
      <sz val="7"/>
      <color theme="1"/>
      <name val="Times New Roman"/>
      <family val="1"/>
    </font>
    <font>
      <b/>
      <u/>
      <sz val="16"/>
      <color rgb="FF000000"/>
      <name val="Arial Narrow"/>
      <family val="2"/>
    </font>
    <font>
      <b/>
      <sz val="16"/>
      <color rgb="FF000000"/>
      <name val="Arial Narrow"/>
      <family val="2"/>
    </font>
    <font>
      <sz val="11"/>
      <color rgb="FF000000"/>
      <name val="Arial Narrow"/>
      <family val="2"/>
    </font>
    <font>
      <b/>
      <sz val="11"/>
      <color rgb="FFFFFFFF"/>
      <name val="Arial Narrow"/>
      <family val="2"/>
    </font>
    <font>
      <b/>
      <sz val="11"/>
      <color rgb="FF000000"/>
      <name val="Arial"/>
      <family val="2"/>
    </font>
    <font>
      <b/>
      <sz val="11"/>
      <color rgb="FF000000"/>
      <name val="Arial Narrow"/>
      <family val="2"/>
    </font>
    <font>
      <u/>
      <sz val="11"/>
      <color rgb="FF000000"/>
      <name val="Arial Narrow"/>
      <family val="2"/>
    </font>
    <font>
      <b/>
      <i/>
      <sz val="11"/>
      <color rgb="FF000000"/>
      <name val="Arial Narrow"/>
      <family val="2"/>
    </font>
    <font>
      <b/>
      <u/>
      <sz val="11"/>
      <color theme="1"/>
      <name val="Arial Narrow"/>
      <family val="2"/>
    </font>
    <font>
      <b/>
      <u/>
      <sz val="11"/>
      <color rgb="FF000000"/>
      <name val="Arial Narrow"/>
      <family val="2"/>
    </font>
    <font>
      <b/>
      <sz val="11"/>
      <color theme="1"/>
      <name val="Arial Narrow"/>
      <family val="2"/>
    </font>
    <font>
      <sz val="11"/>
      <color rgb="FF5A6C7A"/>
      <name val="Arial Narrow"/>
      <family val="2"/>
    </font>
    <font>
      <b/>
      <sz val="11"/>
      <color rgb="FF050505"/>
      <name val="Arial"/>
      <family val="2"/>
    </font>
    <font>
      <sz val="11"/>
      <color theme="1"/>
      <name val="Arial"/>
      <family val="2"/>
    </font>
    <font>
      <sz val="11"/>
      <color rgb="FF050505"/>
      <name val="Arial Narrow"/>
      <family val="2"/>
    </font>
    <font>
      <sz val="11"/>
      <color rgb="FF050505"/>
      <name val="Times New Roman"/>
      <family val="1"/>
    </font>
    <font>
      <sz val="11"/>
      <color rgb="FF000000"/>
      <name val="Times New Roman"/>
      <family val="1"/>
    </font>
    <font>
      <sz val="11"/>
      <color theme="1"/>
      <name val="Times New Roman"/>
      <family val="1"/>
    </font>
    <font>
      <sz val="16"/>
      <color rgb="FF000000"/>
      <name val="Arial Narrow"/>
      <family val="2"/>
    </font>
    <font>
      <sz val="11"/>
      <color theme="0"/>
      <name val="Calibri"/>
      <family val="2"/>
      <scheme val="minor"/>
    </font>
    <font>
      <u/>
      <sz val="11"/>
      <color theme="10"/>
      <name val="Calibri"/>
      <family val="2"/>
      <scheme val="minor"/>
    </font>
    <font>
      <sz val="11"/>
      <color rgb="FF000000"/>
      <name val="Calibri"/>
      <family val="2"/>
      <scheme val="minor"/>
    </font>
    <font>
      <sz val="10"/>
      <color theme="0"/>
      <name val="Arial Narrow"/>
      <family val="2"/>
    </font>
    <font>
      <sz val="10"/>
      <color theme="1"/>
      <name val="Times New Roman"/>
      <family val="1"/>
    </font>
    <font>
      <i/>
      <sz val="11"/>
      <color rgb="FF000000"/>
      <name val="Arial Narrow"/>
      <family val="2"/>
    </font>
    <font>
      <b/>
      <sz val="8"/>
      <color theme="0"/>
      <name val="Segoe UI Light"/>
      <family val="2"/>
    </font>
    <font>
      <b/>
      <sz val="12"/>
      <color rgb="FF000000"/>
      <name val="Arial Narrow"/>
      <family val="2"/>
    </font>
    <font>
      <b/>
      <sz val="12"/>
      <color theme="1"/>
      <name val="Calibri"/>
      <family val="2"/>
      <scheme val="minor"/>
    </font>
    <font>
      <b/>
      <sz val="10"/>
      <color theme="1"/>
      <name val="Segoe UI Light"/>
      <family val="2"/>
    </font>
    <font>
      <sz val="10"/>
      <color theme="1"/>
      <name val="Segoe UI Light"/>
      <family val="2"/>
    </font>
    <font>
      <i/>
      <sz val="10"/>
      <color theme="1"/>
      <name val="Segoe UI Light"/>
      <family val="2"/>
    </font>
    <font>
      <b/>
      <sz val="10"/>
      <color theme="0"/>
      <name val="Segoe UI Light"/>
      <family val="2"/>
    </font>
    <font>
      <sz val="8"/>
      <color theme="1"/>
      <name val="Segoe UI Light"/>
      <family val="2"/>
    </font>
    <font>
      <sz val="10"/>
      <color rgb="FF000000"/>
      <name val="Calibri"/>
      <family val="2"/>
      <scheme val="minor"/>
    </font>
    <font>
      <b/>
      <sz val="8"/>
      <color rgb="FF000000"/>
      <name val="Segoe UI Light"/>
      <family val="2"/>
    </font>
    <font>
      <sz val="8"/>
      <color rgb="FF000000"/>
      <name val="Segoe UI Light"/>
      <family val="2"/>
    </font>
  </fonts>
  <fills count="8">
    <fill>
      <patternFill patternType="none"/>
    </fill>
    <fill>
      <patternFill patternType="gray125"/>
    </fill>
    <fill>
      <patternFill patternType="solid">
        <fgColor rgb="FFF9F9F9"/>
        <bgColor indexed="64"/>
      </patternFill>
    </fill>
    <fill>
      <patternFill patternType="solid">
        <fgColor rgb="FFFFFFFF"/>
      </patternFill>
    </fill>
    <fill>
      <patternFill patternType="solid">
        <fgColor rgb="FF860000"/>
        <bgColor indexed="64"/>
      </patternFill>
    </fill>
    <fill>
      <patternFill patternType="solid">
        <fgColor rgb="FFC00000"/>
        <bgColor indexed="64"/>
      </patternFill>
    </fill>
    <fill>
      <patternFill patternType="solid">
        <fgColor rgb="FFFFFFFF"/>
        <bgColor indexed="64"/>
      </patternFill>
    </fill>
    <fill>
      <patternFill patternType="solid">
        <fgColor theme="4" tint="0.7999816888943144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theme="5" tint="0.59999389629810485"/>
      </left>
      <right style="thin">
        <color theme="5" tint="0.59999389629810485"/>
      </right>
      <top style="medium">
        <color indexed="64"/>
      </top>
      <bottom/>
      <diagonal/>
    </border>
    <border>
      <left style="thin">
        <color theme="5" tint="0.59999389629810485"/>
      </left>
      <right style="medium">
        <color indexed="64"/>
      </right>
      <top style="medium">
        <color indexed="64"/>
      </top>
      <bottom/>
      <diagonal/>
    </border>
    <border>
      <left style="medium">
        <color indexed="64"/>
      </left>
      <right style="thin">
        <color theme="5" tint="0.59999389629810485"/>
      </right>
      <top style="medium">
        <color indexed="64"/>
      </top>
      <bottom style="medium">
        <color indexed="64"/>
      </bottom>
      <diagonal/>
    </border>
    <border>
      <left style="thin">
        <color theme="5" tint="0.59999389629810485"/>
      </left>
      <right style="thin">
        <color theme="5" tint="0.59999389629810485"/>
      </right>
      <top style="medium">
        <color indexed="64"/>
      </top>
      <bottom style="medium">
        <color indexed="64"/>
      </bottom>
      <diagonal/>
    </border>
    <border>
      <left style="thin">
        <color theme="5" tint="0.59999389629810485"/>
      </left>
      <right/>
      <top style="medium">
        <color indexed="64"/>
      </top>
      <bottom style="medium">
        <color indexed="64"/>
      </bottom>
      <diagonal/>
    </border>
    <border>
      <left/>
      <right style="thin">
        <color theme="5" tint="0.59999389629810485"/>
      </right>
      <top style="medium">
        <color indexed="64"/>
      </top>
      <bottom style="medium">
        <color indexed="64"/>
      </bottom>
      <diagonal/>
    </border>
    <border>
      <left style="thin">
        <color theme="5" tint="0.59999389629810485"/>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theme="5" tint="0.59999389629810485"/>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bottom/>
      <diagonal/>
    </border>
    <border>
      <left/>
      <right/>
      <top/>
      <bottom style="medium">
        <color rgb="FF000000"/>
      </bottom>
      <diagonal/>
    </border>
    <border>
      <left/>
      <right style="medium">
        <color rgb="FF000000"/>
      </right>
      <top/>
      <bottom/>
      <diagonal/>
    </border>
    <border>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rgb="FF000000"/>
      </right>
      <top/>
      <bottom/>
      <diagonal/>
    </border>
    <border>
      <left style="medium">
        <color indexed="64"/>
      </left>
      <right/>
      <top/>
      <bottom style="medium">
        <color rgb="FF000000"/>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indexed="64"/>
      </left>
      <right style="medium">
        <color rgb="FF000000"/>
      </right>
      <top/>
      <bottom style="medium">
        <color rgb="FF000000"/>
      </bottom>
      <diagonal/>
    </border>
    <border>
      <left style="medium">
        <color indexed="64"/>
      </left>
      <right style="medium">
        <color indexed="64"/>
      </right>
      <top style="medium">
        <color rgb="FF000000"/>
      </top>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indexed="64"/>
      </left>
      <right style="medium">
        <color rgb="FFF8CBAD"/>
      </right>
      <top style="medium">
        <color indexed="64"/>
      </top>
      <bottom style="medium">
        <color indexed="64"/>
      </bottom>
      <diagonal/>
    </border>
    <border>
      <left/>
      <right style="medium">
        <color rgb="FFF8CBAD"/>
      </right>
      <top style="medium">
        <color indexed="64"/>
      </top>
      <bottom style="medium">
        <color indexed="64"/>
      </bottom>
      <diagonal/>
    </border>
    <border>
      <left style="medium">
        <color indexed="64"/>
      </left>
      <right/>
      <top style="medium">
        <color rgb="FF000000"/>
      </top>
      <bottom/>
      <diagonal/>
    </border>
    <border>
      <left/>
      <right/>
      <top style="thin">
        <color indexed="64"/>
      </top>
      <bottom/>
      <diagonal/>
    </border>
  </borders>
  <cellStyleXfs count="9">
    <xf numFmtId="0" fontId="0" fillId="0" borderId="0"/>
    <xf numFmtId="0" fontId="1" fillId="0" borderId="0"/>
    <xf numFmtId="0" fontId="6" fillId="0" borderId="0"/>
    <xf numFmtId="165" fontId="2" fillId="0" borderId="0" applyFont="0" applyFill="0" applyBorder="0" applyAlignment="0" applyProtection="0"/>
    <xf numFmtId="0" fontId="6" fillId="0" borderId="0"/>
    <xf numFmtId="165"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0" fontId="66" fillId="0" borderId="0" applyNumberFormat="0" applyFill="0" applyBorder="0" applyAlignment="0" applyProtection="0"/>
  </cellStyleXfs>
  <cellXfs count="844">
    <xf numFmtId="0" fontId="0" fillId="0" borderId="0" xfId="0"/>
    <xf numFmtId="0" fontId="5" fillId="0" borderId="0" xfId="1" applyFont="1" applyFill="1" applyAlignment="1">
      <alignment vertical="top"/>
    </xf>
    <xf numFmtId="165" fontId="7" fillId="3" borderId="1" xfId="3" applyFont="1" applyFill="1" applyBorder="1" applyAlignment="1">
      <alignment horizontal="center" vertical="top" wrapText="1"/>
    </xf>
    <xf numFmtId="0" fontId="5" fillId="0" borderId="1" xfId="1" applyFont="1" applyFill="1" applyBorder="1" applyAlignment="1">
      <alignment vertical="top"/>
    </xf>
    <xf numFmtId="0" fontId="5" fillId="0" borderId="0" xfId="1" applyFont="1" applyAlignment="1">
      <alignment vertical="top"/>
    </xf>
    <xf numFmtId="0" fontId="5" fillId="0" borderId="0" xfId="1" applyFont="1" applyFill="1" applyAlignment="1">
      <alignment vertical="top" wrapText="1"/>
    </xf>
    <xf numFmtId="165" fontId="7" fillId="3" borderId="7" xfId="3" applyFont="1" applyFill="1" applyBorder="1" applyAlignment="1">
      <alignment horizontal="center" vertical="top" wrapText="1"/>
    </xf>
    <xf numFmtId="0" fontId="5" fillId="0" borderId="7" xfId="1" applyFont="1" applyFill="1" applyBorder="1" applyAlignment="1">
      <alignment vertical="top"/>
    </xf>
    <xf numFmtId="0" fontId="5" fillId="0" borderId="3" xfId="1" applyFont="1" applyFill="1" applyBorder="1" applyAlignment="1">
      <alignment vertical="top"/>
    </xf>
    <xf numFmtId="0" fontId="12" fillId="0" borderId="0" xfId="1" applyFont="1" applyAlignment="1">
      <alignment horizontal="center" vertical="top" wrapText="1"/>
    </xf>
    <xf numFmtId="0" fontId="12" fillId="0" borderId="0" xfId="1" applyFont="1" applyAlignment="1">
      <alignment horizontal="justify" vertical="top" wrapText="1"/>
    </xf>
    <xf numFmtId="0" fontId="10" fillId="0" borderId="0" xfId="1" applyFont="1" applyAlignment="1">
      <alignment horizontal="center" vertical="center" wrapText="1"/>
    </xf>
    <xf numFmtId="0" fontId="9" fillId="0" borderId="0" xfId="1" applyFont="1" applyFill="1" applyAlignment="1">
      <alignment vertical="top"/>
    </xf>
    <xf numFmtId="0" fontId="5" fillId="0" borderId="8" xfId="1" applyFont="1" applyFill="1" applyBorder="1" applyAlignment="1">
      <alignment vertical="top"/>
    </xf>
    <xf numFmtId="0" fontId="14" fillId="0" borderId="0" xfId="1" applyFont="1" applyBorder="1" applyAlignment="1">
      <alignment vertical="top"/>
    </xf>
    <xf numFmtId="0" fontId="11" fillId="0" borderId="10" xfId="1" applyFont="1" applyFill="1" applyBorder="1" applyAlignment="1">
      <alignment horizontal="justify" vertical="top" wrapText="1"/>
    </xf>
    <xf numFmtId="0" fontId="5" fillId="0" borderId="10" xfId="1" applyFont="1" applyFill="1" applyBorder="1" applyAlignment="1">
      <alignment vertical="top"/>
    </xf>
    <xf numFmtId="0" fontId="5" fillId="0" borderId="9" xfId="1" applyFont="1" applyFill="1" applyBorder="1" applyAlignment="1">
      <alignment vertical="top"/>
    </xf>
    <xf numFmtId="0" fontId="5" fillId="0" borderId="15" xfId="1" applyFont="1" applyFill="1" applyBorder="1" applyAlignment="1">
      <alignment vertical="top"/>
    </xf>
    <xf numFmtId="0" fontId="3" fillId="2" borderId="16" xfId="1" applyFont="1" applyFill="1" applyBorder="1" applyAlignment="1">
      <alignment vertical="top" wrapText="1"/>
    </xf>
    <xf numFmtId="0" fontId="8" fillId="2" borderId="10" xfId="2" applyFont="1" applyFill="1" applyBorder="1" applyAlignment="1">
      <alignment vertical="top"/>
    </xf>
    <xf numFmtId="0" fontId="15" fillId="2" borderId="10" xfId="2" applyFont="1" applyFill="1" applyBorder="1" applyAlignment="1">
      <alignment vertical="top"/>
    </xf>
    <xf numFmtId="0" fontId="11" fillId="0" borderId="7" xfId="1" applyFont="1" applyBorder="1" applyAlignment="1">
      <alignment horizontal="center" vertical="top" wrapText="1"/>
    </xf>
    <xf numFmtId="0" fontId="19" fillId="0" borderId="7" xfId="1" applyFont="1" applyBorder="1" applyAlignment="1">
      <alignment horizontal="center" vertical="center" wrapText="1"/>
    </xf>
    <xf numFmtId="0" fontId="11" fillId="3" borderId="7" xfId="0" applyFont="1" applyFill="1" applyBorder="1" applyAlignment="1">
      <alignment horizontal="center" vertical="center" wrapText="1"/>
    </xf>
    <xf numFmtId="0" fontId="11" fillId="3" borderId="1" xfId="0" applyFont="1" applyFill="1" applyBorder="1" applyAlignment="1">
      <alignment horizontal="left" vertical="top" wrapText="1"/>
    </xf>
    <xf numFmtId="0" fontId="11" fillId="0" borderId="1" xfId="1" applyFont="1" applyBorder="1" applyAlignment="1">
      <alignment horizontal="center" vertical="top" wrapText="1"/>
    </xf>
    <xf numFmtId="0" fontId="19" fillId="0" borderId="1" xfId="1" applyFont="1" applyBorder="1" applyAlignment="1">
      <alignment horizontal="center" vertical="center" wrapText="1"/>
    </xf>
    <xf numFmtId="0" fontId="11" fillId="3" borderId="1" xfId="0" applyFont="1" applyFill="1" applyBorder="1" applyAlignment="1">
      <alignment horizontal="center" vertical="center" wrapText="1"/>
    </xf>
    <xf numFmtId="0" fontId="18" fillId="0" borderId="1" xfId="2" applyFont="1" applyFill="1" applyBorder="1" applyAlignment="1">
      <alignment horizontal="center" vertical="top"/>
    </xf>
    <xf numFmtId="0" fontId="18" fillId="3" borderId="1" xfId="0" applyFont="1" applyFill="1" applyBorder="1" applyAlignment="1">
      <alignment horizontal="left" vertical="top" wrapText="1"/>
    </xf>
    <xf numFmtId="0" fontId="17" fillId="2" borderId="10" xfId="2" applyFont="1" applyFill="1" applyBorder="1" applyAlignment="1">
      <alignment vertical="top"/>
    </xf>
    <xf numFmtId="0" fontId="11" fillId="0" borderId="7" xfId="1" applyFont="1" applyBorder="1" applyAlignment="1">
      <alignment horizontal="center" vertical="top"/>
    </xf>
    <xf numFmtId="0" fontId="11" fillId="0" borderId="1" xfId="1" applyFont="1" applyBorder="1" applyAlignment="1">
      <alignment horizontal="center" vertical="top"/>
    </xf>
    <xf numFmtId="0" fontId="11" fillId="3"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14" fillId="0" borderId="0" xfId="1" applyFont="1" applyBorder="1" applyAlignment="1">
      <alignment horizontal="center" vertical="top"/>
    </xf>
    <xf numFmtId="0" fontId="11" fillId="0" borderId="10" xfId="1" applyFont="1" applyFill="1" applyBorder="1" applyAlignment="1">
      <alignment horizontal="center" vertical="top" wrapText="1"/>
    </xf>
    <xf numFmtId="0" fontId="17" fillId="2" borderId="10" xfId="2" applyFont="1" applyFill="1" applyBorder="1" applyAlignment="1">
      <alignment horizontal="center" vertical="top"/>
    </xf>
    <xf numFmtId="0" fontId="11" fillId="0" borderId="1" xfId="0" applyFont="1" applyBorder="1" applyAlignment="1">
      <alignment horizontal="center" vertical="center"/>
    </xf>
    <xf numFmtId="0" fontId="11" fillId="0" borderId="1" xfId="0" applyFont="1" applyBorder="1" applyAlignment="1">
      <alignment horizontal="center"/>
    </xf>
    <xf numFmtId="0" fontId="18" fillId="0" borderId="1" xfId="0" applyFont="1" applyFill="1" applyBorder="1" applyAlignment="1">
      <alignment horizontal="center" vertical="top" wrapText="1"/>
    </xf>
    <xf numFmtId="0" fontId="18" fillId="3" borderId="1" xfId="0" applyFont="1" applyFill="1" applyBorder="1" applyAlignment="1">
      <alignment horizontal="center" vertical="top" wrapText="1"/>
    </xf>
    <xf numFmtId="0" fontId="11" fillId="0" borderId="1" xfId="0" applyFont="1" applyFill="1" applyBorder="1" applyAlignment="1">
      <alignment horizontal="left" vertical="top" wrapText="1"/>
    </xf>
    <xf numFmtId="164" fontId="19" fillId="3" borderId="7" xfId="0" applyNumberFormat="1" applyFont="1" applyFill="1" applyBorder="1" applyAlignment="1">
      <alignment horizontal="center" vertical="center" wrapText="1"/>
    </xf>
    <xf numFmtId="165" fontId="23" fillId="3" borderId="7" xfId="3" applyFont="1" applyFill="1" applyBorder="1" applyAlignment="1">
      <alignment horizontal="center" vertical="top" wrapText="1"/>
    </xf>
    <xf numFmtId="165" fontId="23" fillId="3" borderId="1" xfId="3" applyFont="1" applyFill="1" applyBorder="1" applyAlignment="1">
      <alignment horizontal="center" vertical="top" wrapText="1"/>
    </xf>
    <xf numFmtId="164" fontId="19" fillId="3" borderId="1"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165" fontId="23" fillId="0" borderId="1" xfId="3" applyFont="1" applyFill="1" applyBorder="1" applyAlignment="1">
      <alignment horizontal="center" vertical="top" wrapText="1"/>
    </xf>
    <xf numFmtId="0" fontId="11" fillId="0" borderId="7" xfId="0" applyFont="1" applyFill="1" applyBorder="1" applyAlignment="1">
      <alignment horizontal="left" vertical="top" wrapText="1"/>
    </xf>
    <xf numFmtId="0" fontId="3" fillId="0" borderId="0" xfId="1" applyFont="1" applyBorder="1" applyAlignment="1">
      <alignment vertical="top"/>
    </xf>
    <xf numFmtId="0" fontId="16" fillId="2" borderId="11" xfId="2" applyFont="1" applyFill="1" applyBorder="1" applyAlignment="1">
      <alignment vertical="top"/>
    </xf>
    <xf numFmtId="0" fontId="4" fillId="0" borderId="10" xfId="1" applyFont="1" applyFill="1" applyBorder="1" applyAlignment="1">
      <alignment horizontal="center" vertical="center" textRotation="90" wrapText="1"/>
    </xf>
    <xf numFmtId="0" fontId="11" fillId="3" borderId="7" xfId="0" applyFont="1" applyFill="1" applyBorder="1" applyAlignment="1">
      <alignment horizontal="left" vertical="top" wrapText="1"/>
    </xf>
    <xf numFmtId="0" fontId="25" fillId="0" borderId="1" xfId="0" applyFont="1" applyBorder="1" applyAlignment="1">
      <alignment horizontal="center" vertical="center" wrapText="1"/>
    </xf>
    <xf numFmtId="0" fontId="11" fillId="0" borderId="1" xfId="0" applyFont="1" applyBorder="1" applyAlignment="1">
      <alignment vertical="top"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justify" vertical="center" wrapText="1"/>
    </xf>
    <xf numFmtId="0" fontId="25" fillId="0" borderId="1" xfId="0" applyFont="1" applyBorder="1" applyAlignment="1">
      <alignment horizontal="justify" vertical="center" wrapText="1"/>
    </xf>
    <xf numFmtId="0" fontId="11" fillId="0" borderId="1" xfId="0" applyFont="1" applyBorder="1" applyAlignment="1">
      <alignment horizontal="justify" vertical="top" wrapText="1"/>
    </xf>
    <xf numFmtId="0" fontId="25" fillId="0" borderId="1" xfId="0" applyFont="1" applyBorder="1" applyAlignment="1">
      <alignment horizontal="justify" vertical="top" wrapText="1"/>
    </xf>
    <xf numFmtId="0" fontId="5" fillId="0" borderId="22" xfId="1" applyFont="1" applyFill="1" applyBorder="1" applyAlignment="1">
      <alignment vertical="top"/>
    </xf>
    <xf numFmtId="0" fontId="5" fillId="0" borderId="34" xfId="1" applyFont="1" applyFill="1" applyBorder="1" applyAlignment="1">
      <alignment vertical="top"/>
    </xf>
    <xf numFmtId="0" fontId="5" fillId="0" borderId="37" xfId="1" applyFont="1" applyFill="1" applyBorder="1" applyAlignment="1">
      <alignment vertical="top"/>
    </xf>
    <xf numFmtId="0" fontId="5" fillId="0" borderId="38" xfId="1" applyFont="1" applyFill="1" applyBorder="1" applyAlignment="1">
      <alignment vertical="top"/>
    </xf>
    <xf numFmtId="0" fontId="5" fillId="0" borderId="14" xfId="1" applyFont="1" applyFill="1" applyBorder="1" applyAlignment="1">
      <alignment vertical="top"/>
    </xf>
    <xf numFmtId="0" fontId="5" fillId="0" borderId="13" xfId="1" applyFont="1" applyFill="1" applyBorder="1" applyAlignment="1">
      <alignment vertical="top"/>
    </xf>
    <xf numFmtId="0" fontId="5" fillId="0" borderId="48" xfId="1" applyFont="1" applyFill="1" applyBorder="1" applyAlignment="1">
      <alignment vertical="top"/>
    </xf>
    <xf numFmtId="0" fontId="5" fillId="0" borderId="49" xfId="1" applyFont="1" applyFill="1" applyBorder="1" applyAlignment="1">
      <alignment vertical="top"/>
    </xf>
    <xf numFmtId="0" fontId="5" fillId="0" borderId="51" xfId="1" applyFont="1" applyFill="1" applyBorder="1" applyAlignment="1">
      <alignment vertical="top"/>
    </xf>
    <xf numFmtId="0" fontId="4" fillId="0" borderId="23" xfId="1" applyFont="1" applyFill="1" applyBorder="1" applyAlignment="1">
      <alignment vertical="center" wrapText="1"/>
    </xf>
    <xf numFmtId="0" fontId="14" fillId="0" borderId="0" xfId="1" applyFont="1" applyBorder="1" applyAlignment="1">
      <alignment horizontal="left" vertical="top"/>
    </xf>
    <xf numFmtId="0" fontId="13" fillId="0" borderId="1" xfId="1" applyFont="1" applyFill="1" applyBorder="1" applyAlignment="1">
      <alignment horizontal="left" vertical="top" wrapText="1"/>
    </xf>
    <xf numFmtId="0" fontId="13" fillId="0" borderId="9" xfId="1" applyFont="1" applyFill="1" applyBorder="1" applyAlignment="1">
      <alignment horizontal="left" vertical="top" wrapText="1"/>
    </xf>
    <xf numFmtId="0" fontId="13" fillId="0" borderId="5" xfId="1" applyFont="1" applyFill="1" applyBorder="1" applyAlignment="1">
      <alignment horizontal="left" vertical="top" wrapText="1"/>
    </xf>
    <xf numFmtId="0" fontId="13" fillId="0" borderId="10" xfId="1" applyFont="1" applyFill="1" applyBorder="1" applyAlignment="1">
      <alignment horizontal="left" vertical="top" wrapText="1"/>
    </xf>
    <xf numFmtId="0" fontId="17" fillId="2" borderId="10" xfId="2" applyFont="1" applyFill="1" applyBorder="1" applyAlignment="1">
      <alignment horizontal="left" vertical="top"/>
    </xf>
    <xf numFmtId="0" fontId="13" fillId="0" borderId="23" xfId="1" applyFont="1" applyFill="1" applyBorder="1" applyAlignment="1">
      <alignment horizontal="left" vertical="top" wrapText="1"/>
    </xf>
    <xf numFmtId="0" fontId="10" fillId="0" borderId="0" xfId="1" applyFont="1" applyAlignment="1">
      <alignment horizontal="left" vertical="top"/>
    </xf>
    <xf numFmtId="0" fontId="5" fillId="0" borderId="5" xfId="1" applyFont="1" applyFill="1" applyBorder="1" applyAlignment="1">
      <alignment vertical="top"/>
    </xf>
    <xf numFmtId="0" fontId="5" fillId="0" borderId="6" xfId="1" applyFont="1" applyFill="1" applyBorder="1" applyAlignment="1">
      <alignment vertical="top"/>
    </xf>
    <xf numFmtId="0" fontId="30" fillId="5" borderId="40" xfId="0" applyFont="1" applyFill="1" applyBorder="1" applyAlignment="1">
      <alignment horizontal="center" vertical="center"/>
    </xf>
    <xf numFmtId="0" fontId="31" fillId="5" borderId="40" xfId="1" applyFont="1" applyFill="1" applyBorder="1" applyAlignment="1">
      <alignment horizontal="center" vertical="top"/>
    </xf>
    <xf numFmtId="0" fontId="31" fillId="5" borderId="41" xfId="1" applyFont="1" applyFill="1" applyBorder="1" applyAlignment="1">
      <alignment horizontal="center" vertical="top"/>
    </xf>
    <xf numFmtId="0" fontId="25" fillId="0" borderId="23" xfId="0" applyFont="1" applyBorder="1" applyAlignment="1">
      <alignment horizontal="left" vertical="center"/>
    </xf>
    <xf numFmtId="0" fontId="5" fillId="0" borderId="40" xfId="1" applyFont="1" applyFill="1" applyBorder="1" applyAlignment="1">
      <alignment vertical="top"/>
    </xf>
    <xf numFmtId="0" fontId="5" fillId="0" borderId="41" xfId="1" applyFont="1" applyFill="1" applyBorder="1" applyAlignment="1">
      <alignment vertical="top"/>
    </xf>
    <xf numFmtId="0" fontId="5" fillId="0" borderId="12" xfId="1" applyFont="1" applyFill="1" applyBorder="1" applyAlignment="1">
      <alignment vertical="top"/>
    </xf>
    <xf numFmtId="0" fontId="5" fillId="0" borderId="2" xfId="1" applyFont="1" applyFill="1" applyBorder="1" applyAlignment="1">
      <alignment vertical="top"/>
    </xf>
    <xf numFmtId="0" fontId="5" fillId="0" borderId="4" xfId="1" applyFont="1" applyFill="1" applyBorder="1" applyAlignment="1">
      <alignment vertical="top"/>
    </xf>
    <xf numFmtId="0" fontId="11" fillId="0" borderId="14" xfId="0" applyFont="1" applyBorder="1" applyAlignment="1">
      <alignment vertical="top" wrapText="1"/>
    </xf>
    <xf numFmtId="0" fontId="11" fillId="0" borderId="9" xfId="0" applyFont="1" applyBorder="1" applyAlignment="1">
      <alignment horizontal="left" vertical="top" wrapText="1"/>
    </xf>
    <xf numFmtId="0" fontId="5" fillId="0" borderId="62" xfId="1" applyFont="1" applyFill="1" applyBorder="1" applyAlignment="1">
      <alignment vertical="top"/>
    </xf>
    <xf numFmtId="0" fontId="25" fillId="0" borderId="23" xfId="0" applyFont="1" applyBorder="1" applyAlignment="1">
      <alignment horizontal="left" vertical="center" wrapText="1"/>
    </xf>
    <xf numFmtId="0" fontId="5" fillId="0" borderId="56" xfId="1" applyFont="1" applyFill="1" applyBorder="1" applyAlignment="1">
      <alignment vertical="top"/>
    </xf>
    <xf numFmtId="0" fontId="25" fillId="0" borderId="31" xfId="0" applyFont="1" applyBorder="1" applyAlignment="1">
      <alignment horizontal="left" vertical="top" wrapText="1"/>
    </xf>
    <xf numFmtId="0" fontId="5" fillId="0" borderId="28" xfId="1" applyFont="1" applyFill="1" applyBorder="1" applyAlignment="1">
      <alignment vertical="top"/>
    </xf>
    <xf numFmtId="0" fontId="5" fillId="0" borderId="63" xfId="1" applyFont="1" applyBorder="1" applyAlignment="1">
      <alignment vertical="top"/>
    </xf>
    <xf numFmtId="0" fontId="25" fillId="0" borderId="30" xfId="0" applyFont="1" applyBorder="1" applyAlignment="1">
      <alignment horizontal="left" vertical="top" wrapText="1"/>
    </xf>
    <xf numFmtId="0" fontId="5" fillId="0" borderId="23" xfId="1" applyFont="1" applyBorder="1" applyAlignment="1">
      <alignment vertical="top"/>
    </xf>
    <xf numFmtId="0" fontId="13" fillId="0" borderId="36" xfId="0" applyFont="1" applyFill="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3" fillId="0" borderId="1" xfId="0" applyFont="1" applyBorder="1" applyAlignment="1">
      <alignment horizontal="justify" vertical="center" wrapText="1"/>
    </xf>
    <xf numFmtId="0" fontId="11" fillId="3" borderId="9" xfId="0" applyFont="1" applyFill="1" applyBorder="1" applyAlignment="1">
      <alignment horizontal="left" vertical="top" wrapText="1"/>
    </xf>
    <xf numFmtId="0" fontId="21" fillId="4" borderId="68" xfId="0" applyFont="1" applyFill="1" applyBorder="1" applyAlignment="1">
      <alignment horizontal="center" vertical="center" wrapText="1"/>
    </xf>
    <xf numFmtId="0" fontId="21" fillId="4" borderId="69" xfId="0" applyFont="1" applyFill="1" applyBorder="1" applyAlignment="1">
      <alignment horizontal="center" vertical="center" wrapText="1"/>
    </xf>
    <xf numFmtId="0" fontId="22" fillId="4" borderId="70" xfId="1" applyFont="1" applyFill="1" applyBorder="1" applyAlignment="1">
      <alignment horizontal="center" vertical="center" textRotation="90" wrapText="1"/>
    </xf>
    <xf numFmtId="0" fontId="22" fillId="4" borderId="71" xfId="1" applyFont="1" applyFill="1" applyBorder="1" applyAlignment="1">
      <alignment horizontal="left" vertical="center" wrapText="1"/>
    </xf>
    <xf numFmtId="0" fontId="22" fillId="4" borderId="71" xfId="1" applyFont="1" applyFill="1" applyBorder="1" applyAlignment="1">
      <alignment horizontal="center" vertical="center" wrapText="1"/>
    </xf>
    <xf numFmtId="0" fontId="20" fillId="4" borderId="71" xfId="1" applyFont="1" applyFill="1" applyBorder="1" applyAlignment="1">
      <alignment horizontal="center" vertical="center" wrapText="1"/>
    </xf>
    <xf numFmtId="0" fontId="20" fillId="4" borderId="74" xfId="1" applyFont="1" applyFill="1" applyBorder="1" applyAlignment="1">
      <alignment horizontal="center" vertical="center" wrapText="1"/>
    </xf>
    <xf numFmtId="0" fontId="21" fillId="4" borderId="71" xfId="0" applyFont="1" applyFill="1" applyBorder="1" applyAlignment="1">
      <alignment horizontal="center" vertical="center" wrapText="1"/>
    </xf>
    <xf numFmtId="0" fontId="21" fillId="4" borderId="74" xfId="0" applyFont="1" applyFill="1" applyBorder="1" applyAlignment="1">
      <alignment horizontal="center" vertical="center" wrapText="1"/>
    </xf>
    <xf numFmtId="0" fontId="13" fillId="0" borderId="14" xfId="1" applyFont="1" applyFill="1" applyBorder="1" applyAlignment="1">
      <alignment horizontal="left" vertical="top" wrapText="1"/>
    </xf>
    <xf numFmtId="0" fontId="13" fillId="0" borderId="37" xfId="1" applyFont="1" applyFill="1" applyBorder="1" applyAlignment="1">
      <alignment horizontal="left" vertical="top" wrapText="1"/>
    </xf>
    <xf numFmtId="0" fontId="11" fillId="0" borderId="7" xfId="0" applyFont="1" applyBorder="1" applyAlignment="1">
      <alignment horizontal="center" vertical="center"/>
    </xf>
    <xf numFmtId="0" fontId="18" fillId="3" borderId="7" xfId="0" applyFont="1" applyFill="1" applyBorder="1" applyAlignment="1">
      <alignment horizontal="center" vertical="top" wrapText="1"/>
    </xf>
    <xf numFmtId="0" fontId="20" fillId="4" borderId="70" xfId="1" applyFont="1" applyFill="1" applyBorder="1" applyAlignment="1">
      <alignment horizontal="center" vertical="center" textRotation="90" wrapText="1"/>
    </xf>
    <xf numFmtId="0" fontId="21" fillId="4" borderId="71" xfId="1" applyFont="1" applyFill="1" applyBorder="1" applyAlignment="1">
      <alignment horizontal="left" vertical="center" wrapText="1"/>
    </xf>
    <xf numFmtId="0" fontId="21" fillId="4" borderId="71" xfId="1" applyFont="1" applyFill="1" applyBorder="1" applyAlignment="1">
      <alignment horizontal="center" vertical="center" wrapText="1"/>
    </xf>
    <xf numFmtId="0" fontId="21" fillId="4" borderId="74" xfId="1" applyFont="1" applyFill="1" applyBorder="1" applyAlignment="1">
      <alignment horizontal="center" vertical="center" wrapText="1"/>
    </xf>
    <xf numFmtId="0" fontId="18" fillId="0" borderId="7" xfId="2" applyFont="1" applyFill="1" applyBorder="1" applyAlignment="1">
      <alignment horizontal="center" vertical="top"/>
    </xf>
    <xf numFmtId="0" fontId="25" fillId="0" borderId="23" xfId="1" applyFont="1" applyBorder="1" applyAlignment="1">
      <alignment horizontal="left" vertical="top" wrapText="1"/>
    </xf>
    <xf numFmtId="0" fontId="25" fillId="0" borderId="23" xfId="0" applyFont="1" applyBorder="1" applyAlignment="1">
      <alignment horizontal="justify" vertical="center"/>
    </xf>
    <xf numFmtId="0" fontId="5" fillId="0" borderId="44" xfId="1" applyFont="1" applyFill="1" applyBorder="1" applyAlignment="1">
      <alignment vertical="top"/>
    </xf>
    <xf numFmtId="0" fontId="5" fillId="0" borderId="67" xfId="1" applyFont="1" applyFill="1" applyBorder="1" applyAlignment="1">
      <alignment vertical="top"/>
    </xf>
    <xf numFmtId="0" fontId="5" fillId="0" borderId="21" xfId="1" applyFont="1" applyFill="1" applyBorder="1" applyAlignment="1">
      <alignment vertical="top"/>
    </xf>
    <xf numFmtId="0" fontId="5" fillId="0" borderId="47" xfId="1" applyFont="1" applyFill="1" applyBorder="1" applyAlignment="1">
      <alignment vertical="top"/>
    </xf>
    <xf numFmtId="0" fontId="13" fillId="0" borderId="7" xfId="0" applyFont="1" applyBorder="1" applyAlignment="1">
      <alignment vertical="center" wrapText="1"/>
    </xf>
    <xf numFmtId="0" fontId="11" fillId="0" borderId="9" xfId="0" applyFont="1" applyBorder="1" applyAlignment="1">
      <alignment vertical="top" wrapText="1"/>
    </xf>
    <xf numFmtId="0" fontId="11" fillId="0" borderId="7" xfId="0" applyFont="1" applyBorder="1" applyAlignment="1">
      <alignment vertical="top" wrapText="1"/>
    </xf>
    <xf numFmtId="0" fontId="11" fillId="0" borderId="9" xfId="0" applyFont="1" applyBorder="1" applyAlignment="1">
      <alignment vertical="center" wrapText="1"/>
    </xf>
    <xf numFmtId="0" fontId="25" fillId="0" borderId="57" xfId="0" applyFont="1" applyBorder="1" applyAlignment="1">
      <alignment horizontal="left" vertical="top" wrapText="1"/>
    </xf>
    <xf numFmtId="0" fontId="11" fillId="0" borderId="28" xfId="0" applyFont="1" applyBorder="1" applyAlignment="1">
      <alignment vertical="center" wrapText="1"/>
    </xf>
    <xf numFmtId="0" fontId="11" fillId="0" borderId="22" xfId="0" applyFont="1" applyBorder="1" applyAlignment="1">
      <alignment vertical="center" wrapText="1"/>
    </xf>
    <xf numFmtId="0" fontId="13" fillId="0" borderId="63" xfId="1" applyFont="1" applyBorder="1" applyAlignment="1">
      <alignment horizontal="left" vertical="top"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35" fillId="0" borderId="18" xfId="0" applyFont="1" applyBorder="1" applyAlignment="1">
      <alignment vertical="top" wrapText="1"/>
    </xf>
    <xf numFmtId="0" fontId="21" fillId="4" borderId="80" xfId="0" applyFont="1" applyFill="1" applyBorder="1" applyAlignment="1">
      <alignment horizontal="center" vertical="center" wrapText="1"/>
    </xf>
    <xf numFmtId="0" fontId="31" fillId="5" borderId="62" xfId="1" applyFont="1" applyFill="1" applyBorder="1" applyAlignment="1">
      <alignment horizontal="center" vertical="top"/>
    </xf>
    <xf numFmtId="0" fontId="25" fillId="0" borderId="0" xfId="0" applyFont="1" applyAlignment="1">
      <alignment horizontal="justify" vertical="center"/>
    </xf>
    <xf numFmtId="0" fontId="42" fillId="0" borderId="1" xfId="0" applyFont="1" applyBorder="1" applyAlignment="1">
      <alignment horizontal="center" vertical="center" wrapText="1"/>
    </xf>
    <xf numFmtId="0" fontId="41" fillId="0" borderId="86" xfId="0" applyFont="1" applyBorder="1" applyAlignment="1">
      <alignment vertical="center" wrapText="1"/>
    </xf>
    <xf numFmtId="0" fontId="19" fillId="0" borderId="85" xfId="0" applyFont="1" applyBorder="1" applyAlignment="1">
      <alignment vertical="center" wrapText="1"/>
    </xf>
    <xf numFmtId="0" fontId="19" fillId="0" borderId="87" xfId="0" applyFont="1" applyBorder="1" applyAlignment="1">
      <alignment vertical="center" wrapText="1"/>
    </xf>
    <xf numFmtId="0" fontId="19" fillId="0" borderId="87" xfId="0" applyFont="1" applyBorder="1" applyAlignment="1">
      <alignment horizontal="justify" vertical="center" wrapText="1"/>
    </xf>
    <xf numFmtId="0" fontId="36" fillId="4" borderId="97" xfId="0" applyFont="1" applyFill="1" applyBorder="1" applyAlignment="1">
      <alignment horizontal="center" vertical="center" wrapText="1"/>
    </xf>
    <xf numFmtId="0" fontId="37" fillId="4" borderId="98" xfId="0" applyFont="1" applyFill="1" applyBorder="1" applyAlignment="1">
      <alignment vertical="center" wrapText="1"/>
    </xf>
    <xf numFmtId="0" fontId="37" fillId="4" borderId="98" xfId="0" applyFont="1" applyFill="1" applyBorder="1" applyAlignment="1">
      <alignment horizontal="center" vertical="center" wrapText="1"/>
    </xf>
    <xf numFmtId="0" fontId="11" fillId="0" borderId="25" xfId="0" applyFont="1" applyBorder="1" applyAlignment="1">
      <alignment horizontal="center" vertical="center"/>
    </xf>
    <xf numFmtId="0" fontId="11" fillId="6" borderId="86" xfId="0" applyFont="1" applyFill="1" applyBorder="1" applyAlignment="1">
      <alignment vertical="center" wrapText="1"/>
    </xf>
    <xf numFmtId="0" fontId="11" fillId="6" borderId="87" xfId="0" applyFont="1" applyFill="1" applyBorder="1" applyAlignment="1">
      <alignment vertical="center" wrapText="1"/>
    </xf>
    <xf numFmtId="0" fontId="11" fillId="0" borderId="86" xfId="0" applyFont="1" applyBorder="1" applyAlignment="1">
      <alignment horizontal="center" vertical="center"/>
    </xf>
    <xf numFmtId="0" fontId="11" fillId="6" borderId="86" xfId="0" applyFont="1" applyFill="1" applyBorder="1" applyAlignment="1">
      <alignment horizontal="center" vertical="center" wrapText="1"/>
    </xf>
    <xf numFmtId="0" fontId="19" fillId="6" borderId="86" xfId="0" applyFont="1" applyFill="1" applyBorder="1" applyAlignment="1">
      <alignment horizontal="center" vertical="center" wrapText="1"/>
    </xf>
    <xf numFmtId="0" fontId="19" fillId="6" borderId="87" xfId="0" applyFont="1" applyFill="1" applyBorder="1" applyAlignment="1">
      <alignment vertical="center" wrapText="1"/>
    </xf>
    <xf numFmtId="0" fontId="11" fillId="0" borderId="86" xfId="0" applyFont="1" applyBorder="1" applyAlignment="1">
      <alignment horizontal="center" vertical="center" wrapText="1"/>
    </xf>
    <xf numFmtId="0" fontId="11" fillId="0" borderId="86" xfId="0" applyFont="1" applyBorder="1" applyAlignment="1">
      <alignment vertical="center" wrapText="1"/>
    </xf>
    <xf numFmtId="0" fontId="19" fillId="0" borderId="86" xfId="0" applyFont="1" applyBorder="1" applyAlignment="1">
      <alignment horizontal="center" vertical="center" wrapText="1"/>
    </xf>
    <xf numFmtId="0" fontId="24" fillId="6" borderId="86" xfId="0" applyFont="1" applyFill="1" applyBorder="1" applyAlignment="1">
      <alignment vertical="center" wrapText="1"/>
    </xf>
    <xf numFmtId="0" fontId="11" fillId="6" borderId="87" xfId="0" applyFont="1" applyFill="1" applyBorder="1" applyAlignment="1">
      <alignment horizontal="justify" vertical="center" wrapText="1"/>
    </xf>
    <xf numFmtId="0" fontId="47" fillId="0" borderId="0" xfId="0" applyFont="1" applyAlignment="1">
      <alignment horizontal="justify" vertical="center"/>
    </xf>
    <xf numFmtId="0" fontId="41" fillId="0" borderId="24" xfId="0" applyFont="1" applyBorder="1" applyAlignment="1">
      <alignment vertical="center" wrapText="1"/>
    </xf>
    <xf numFmtId="0" fontId="44" fillId="0" borderId="1" xfId="0" applyFont="1" applyBorder="1" applyAlignment="1">
      <alignment vertical="center" wrapText="1"/>
    </xf>
    <xf numFmtId="0" fontId="0" fillId="0" borderId="0" xfId="0" applyFont="1"/>
    <xf numFmtId="0" fontId="51" fillId="0" borderId="86" xfId="0" applyFont="1" applyBorder="1" applyAlignment="1">
      <alignment vertical="center" wrapText="1"/>
    </xf>
    <xf numFmtId="0" fontId="51" fillId="0" borderId="60" xfId="0" applyFont="1" applyBorder="1" applyAlignment="1">
      <alignment vertical="center" wrapText="1"/>
    </xf>
    <xf numFmtId="0" fontId="51" fillId="0" borderId="86" xfId="0" applyFont="1" applyBorder="1" applyAlignment="1">
      <alignment vertical="center"/>
    </xf>
    <xf numFmtId="0" fontId="51" fillId="0" borderId="23" xfId="0" applyFont="1" applyBorder="1" applyAlignment="1">
      <alignment vertical="center" wrapText="1"/>
    </xf>
    <xf numFmtId="0" fontId="0" fillId="0" borderId="0" xfId="0" applyFont="1" applyAlignment="1"/>
    <xf numFmtId="0" fontId="35" fillId="0" borderId="53" xfId="0" applyFont="1" applyBorder="1" applyAlignment="1">
      <alignment horizontal="center" vertical="center" wrapText="1"/>
    </xf>
    <xf numFmtId="0" fontId="35" fillId="0" borderId="27" xfId="0" applyFont="1" applyBorder="1" applyAlignment="1">
      <alignment horizontal="center" vertical="center" wrapText="1"/>
    </xf>
    <xf numFmtId="0" fontId="48" fillId="0" borderId="10" xfId="0" applyFont="1" applyBorder="1" applyAlignment="1">
      <alignment horizontal="justify" vertical="center"/>
    </xf>
    <xf numFmtId="0" fontId="50" fillId="0" borderId="63" xfId="0" applyFont="1" applyBorder="1" applyAlignment="1">
      <alignment vertical="center"/>
    </xf>
    <xf numFmtId="0" fontId="49" fillId="5" borderId="83" xfId="0" applyFont="1" applyFill="1" applyBorder="1" applyAlignment="1">
      <alignment horizontal="center" vertical="top" wrapText="1"/>
    </xf>
    <xf numFmtId="0" fontId="51" fillId="0" borderId="12" xfId="0" applyFont="1" applyBorder="1" applyAlignment="1">
      <alignment vertical="top" wrapText="1"/>
    </xf>
    <xf numFmtId="0" fontId="51" fillId="0" borderId="2" xfId="0" applyFont="1" applyBorder="1" applyAlignment="1">
      <alignment horizontal="justify" vertical="top" wrapText="1"/>
    </xf>
    <xf numFmtId="0" fontId="51" fillId="0" borderId="4" xfId="0" applyFont="1" applyBorder="1" applyAlignment="1">
      <alignment horizontal="justify" vertical="top" wrapText="1"/>
    </xf>
    <xf numFmtId="0" fontId="54" fillId="0" borderId="0" xfId="0" applyFont="1" applyAlignment="1">
      <alignment horizontal="justify" vertical="top" wrapText="1"/>
    </xf>
    <xf numFmtId="0" fontId="55" fillId="0" borderId="0" xfId="0" applyFont="1" applyAlignment="1">
      <alignment horizontal="justify" vertical="top" wrapText="1"/>
    </xf>
    <xf numFmtId="0" fontId="56" fillId="0" borderId="84" xfId="0" applyFont="1" applyBorder="1" applyAlignment="1">
      <alignment vertical="top" wrapText="1"/>
    </xf>
    <xf numFmtId="0" fontId="51" fillId="0" borderId="86" xfId="0" applyFont="1" applyBorder="1" applyAlignment="1">
      <alignment vertical="top" wrapText="1"/>
    </xf>
    <xf numFmtId="0" fontId="51" fillId="0" borderId="25" xfId="0" applyFont="1" applyBorder="1" applyAlignment="1">
      <alignment horizontal="center" vertical="top" wrapText="1"/>
    </xf>
    <xf numFmtId="0" fontId="0" fillId="0" borderId="0" xfId="0" applyFont="1" applyAlignment="1">
      <alignment vertical="top"/>
    </xf>
    <xf numFmtId="0" fontId="51" fillId="0" borderId="24" xfId="0" applyFont="1" applyBorder="1" applyAlignment="1">
      <alignment vertical="center" wrapText="1"/>
    </xf>
    <xf numFmtId="0" fontId="50" fillId="0" borderId="23" xfId="0" applyFont="1" applyBorder="1" applyAlignment="1">
      <alignment vertical="center"/>
    </xf>
    <xf numFmtId="0" fontId="48" fillId="0" borderId="23" xfId="0" applyFont="1" applyBorder="1" applyAlignment="1">
      <alignment vertical="center"/>
    </xf>
    <xf numFmtId="0" fontId="49" fillId="4" borderId="57" xfId="0" applyFont="1" applyFill="1" applyBorder="1" applyAlignment="1">
      <alignment horizontal="center" vertical="center" wrapText="1"/>
    </xf>
    <xf numFmtId="0" fontId="49" fillId="4" borderId="16" xfId="0" applyFont="1" applyFill="1" applyBorder="1" applyAlignment="1">
      <alignment horizontal="center" vertical="center" wrapText="1"/>
    </xf>
    <xf numFmtId="0" fontId="50" fillId="0" borderId="23" xfId="0" applyFont="1" applyBorder="1" applyAlignment="1">
      <alignment vertical="center" wrapText="1"/>
    </xf>
    <xf numFmtId="0" fontId="0" fillId="0" borderId="0" xfId="0" applyFont="1" applyAlignment="1">
      <alignment wrapText="1"/>
    </xf>
    <xf numFmtId="0" fontId="48" fillId="0" borderId="0" xfId="0" applyFont="1" applyBorder="1" applyAlignment="1">
      <alignment vertical="center" wrapText="1"/>
    </xf>
    <xf numFmtId="0" fontId="48" fillId="0" borderId="0" xfId="0" applyFont="1" applyBorder="1" applyAlignment="1">
      <alignment vertical="center"/>
    </xf>
    <xf numFmtId="0" fontId="48" fillId="0" borderId="75" xfId="0" applyFont="1" applyBorder="1" applyAlignment="1">
      <alignment vertical="center" wrapText="1"/>
    </xf>
    <xf numFmtId="0" fontId="48" fillId="0" borderId="39" xfId="0" applyFont="1" applyBorder="1" applyAlignment="1">
      <alignment vertical="center" wrapText="1"/>
    </xf>
    <xf numFmtId="0" fontId="48" fillId="0" borderId="39" xfId="0" applyFont="1" applyBorder="1" applyAlignment="1">
      <alignment vertical="center"/>
    </xf>
    <xf numFmtId="0" fontId="48" fillId="0" borderId="76" xfId="0" applyFont="1" applyBorder="1" applyAlignment="1">
      <alignment vertical="center"/>
    </xf>
    <xf numFmtId="0" fontId="48" fillId="0" borderId="10" xfId="0" applyFont="1" applyBorder="1" applyAlignment="1">
      <alignment vertical="center"/>
    </xf>
    <xf numFmtId="0" fontId="48" fillId="0" borderId="10" xfId="0" applyFont="1" applyBorder="1" applyAlignment="1">
      <alignment vertical="center" wrapText="1"/>
    </xf>
    <xf numFmtId="0" fontId="48" fillId="0" borderId="0" xfId="0" applyFont="1" applyBorder="1" applyAlignment="1">
      <alignment horizontal="justify" vertical="center"/>
    </xf>
    <xf numFmtId="0" fontId="48" fillId="0" borderId="42" xfId="0" applyFont="1" applyBorder="1" applyAlignment="1">
      <alignment vertical="center" wrapText="1"/>
    </xf>
    <xf numFmtId="0" fontId="48" fillId="0" borderId="18" xfId="0" applyFont="1" applyBorder="1" applyAlignment="1">
      <alignment vertical="center"/>
    </xf>
    <xf numFmtId="0" fontId="48" fillId="0" borderId="45" xfId="0" applyFont="1" applyBorder="1" applyAlignment="1">
      <alignment vertical="center"/>
    </xf>
    <xf numFmtId="0" fontId="35" fillId="0" borderId="16" xfId="0" applyFont="1" applyBorder="1" applyAlignment="1">
      <alignment horizontal="center" vertical="center" wrapText="1"/>
    </xf>
    <xf numFmtId="0" fontId="48" fillId="6" borderId="43" xfId="0" applyFont="1" applyFill="1" applyBorder="1" applyAlignment="1">
      <alignment horizontal="justify" vertical="center"/>
    </xf>
    <xf numFmtId="0" fontId="48" fillId="6" borderId="19" xfId="0" applyFont="1" applyFill="1" applyBorder="1" applyAlignment="1">
      <alignment horizontal="justify" vertical="center"/>
    </xf>
    <xf numFmtId="0" fontId="48" fillId="6" borderId="100" xfId="0" applyFont="1" applyFill="1" applyBorder="1" applyAlignment="1">
      <alignment horizontal="justify" vertical="center"/>
    </xf>
    <xf numFmtId="0" fontId="48" fillId="6" borderId="75" xfId="0" applyFont="1" applyFill="1" applyBorder="1" applyAlignment="1">
      <alignment vertical="center" wrapText="1"/>
    </xf>
    <xf numFmtId="0" fontId="48" fillId="6" borderId="39" xfId="0" applyFont="1" applyFill="1" applyBorder="1" applyAlignment="1">
      <alignment vertical="center"/>
    </xf>
    <xf numFmtId="0" fontId="48" fillId="6" borderId="39" xfId="0" applyFont="1" applyFill="1" applyBorder="1" applyAlignment="1">
      <alignment vertical="center" wrapText="1"/>
    </xf>
    <xf numFmtId="0" fontId="48" fillId="6" borderId="76" xfId="0" applyFont="1" applyFill="1" applyBorder="1" applyAlignment="1">
      <alignment vertical="center"/>
    </xf>
    <xf numFmtId="0" fontId="48" fillId="6" borderId="52" xfId="0" applyFont="1" applyFill="1" applyBorder="1" applyAlignment="1">
      <alignment horizontal="justify" vertical="center"/>
    </xf>
    <xf numFmtId="0" fontId="48" fillId="6" borderId="18" xfId="0" applyFont="1" applyFill="1" applyBorder="1" applyAlignment="1">
      <alignment horizontal="justify" vertical="center"/>
    </xf>
    <xf numFmtId="0" fontId="48" fillId="6" borderId="45" xfId="0" applyFont="1" applyFill="1" applyBorder="1" applyAlignment="1">
      <alignment horizontal="justify" vertical="center"/>
    </xf>
    <xf numFmtId="0" fontId="48" fillId="6" borderId="42" xfId="0" applyFont="1" applyFill="1" applyBorder="1" applyAlignment="1">
      <alignment vertical="center"/>
    </xf>
    <xf numFmtId="0" fontId="48" fillId="6" borderId="18" xfId="0" applyFont="1" applyFill="1" applyBorder="1" applyAlignment="1">
      <alignment vertical="center" wrapText="1"/>
    </xf>
    <xf numFmtId="0" fontId="48" fillId="6" borderId="45" xfId="0" applyFont="1" applyFill="1" applyBorder="1" applyAlignment="1">
      <alignment vertical="center"/>
    </xf>
    <xf numFmtId="0" fontId="48" fillId="6" borderId="42" xfId="0" applyFont="1" applyFill="1" applyBorder="1" applyAlignment="1">
      <alignment horizontal="justify" vertical="center"/>
    </xf>
    <xf numFmtId="0" fontId="48" fillId="0" borderId="42" xfId="0" applyFont="1" applyBorder="1" applyAlignment="1">
      <alignment vertical="center"/>
    </xf>
    <xf numFmtId="0" fontId="48" fillId="0" borderId="18" xfId="0" applyFont="1" applyBorder="1" applyAlignment="1">
      <alignment vertical="center" wrapText="1"/>
    </xf>
    <xf numFmtId="0" fontId="0" fillId="0" borderId="54" xfId="0" applyFont="1" applyBorder="1" applyAlignment="1">
      <alignment wrapText="1"/>
    </xf>
    <xf numFmtId="0" fontId="0" fillId="0" borderId="55" xfId="0" applyFont="1" applyBorder="1" applyAlignment="1">
      <alignment wrapText="1"/>
    </xf>
    <xf numFmtId="0" fontId="49" fillId="5" borderId="64" xfId="0" applyFont="1" applyFill="1" applyBorder="1" applyAlignment="1">
      <alignment wrapText="1"/>
    </xf>
    <xf numFmtId="0" fontId="67" fillId="0" borderId="65" xfId="0" applyFont="1" applyBorder="1" applyAlignment="1">
      <alignment wrapText="1"/>
    </xf>
    <xf numFmtId="0" fontId="67" fillId="0" borderId="54" xfId="0" applyFont="1" applyBorder="1" applyAlignment="1">
      <alignment wrapText="1"/>
    </xf>
    <xf numFmtId="0" fontId="48" fillId="0" borderId="54" xfId="0" applyFont="1" applyBorder="1" applyAlignment="1">
      <alignment wrapText="1"/>
    </xf>
    <xf numFmtId="0" fontId="66" fillId="0" borderId="54" xfId="8" applyFont="1" applyBorder="1" applyAlignment="1">
      <alignment wrapText="1"/>
    </xf>
    <xf numFmtId="0" fontId="66" fillId="0" borderId="1" xfId="8" applyFont="1" applyBorder="1" applyAlignment="1">
      <alignment wrapText="1"/>
    </xf>
    <xf numFmtId="0" fontId="69" fillId="0" borderId="1" xfId="0" applyFont="1" applyBorder="1" applyAlignment="1">
      <alignment wrapText="1"/>
    </xf>
    <xf numFmtId="9" fontId="0" fillId="0" borderId="0" xfId="7" applyFont="1"/>
    <xf numFmtId="9" fontId="0" fillId="0" borderId="0" xfId="0" applyNumberFormat="1"/>
    <xf numFmtId="0" fontId="65" fillId="5" borderId="1" xfId="0" applyFont="1" applyFill="1" applyBorder="1" applyAlignment="1">
      <alignment horizontal="center" vertical="center"/>
    </xf>
    <xf numFmtId="0" fontId="68" fillId="5" borderId="1" xfId="0" applyFont="1" applyFill="1" applyBorder="1" applyAlignment="1">
      <alignment horizontal="center" vertical="center" wrapText="1"/>
    </xf>
    <xf numFmtId="0" fontId="72" fillId="0" borderId="1" xfId="0" applyFont="1" applyFill="1" applyBorder="1" applyAlignment="1">
      <alignment horizontal="right" vertical="center" wrapText="1"/>
    </xf>
    <xf numFmtId="9" fontId="73" fillId="0" borderId="1" xfId="7" applyFont="1" applyBorder="1"/>
    <xf numFmtId="9" fontId="0" fillId="0" borderId="1" xfId="7" applyFont="1" applyBorder="1" applyAlignment="1">
      <alignment vertical="center"/>
    </xf>
    <xf numFmtId="0" fontId="0" fillId="0" borderId="0" xfId="0" applyAlignment="1">
      <alignment vertical="center"/>
    </xf>
    <xf numFmtId="0" fontId="74" fillId="5" borderId="1" xfId="0" applyFont="1" applyFill="1" applyBorder="1" applyAlignment="1">
      <alignment wrapText="1"/>
    </xf>
    <xf numFmtId="0" fontId="75" fillId="0" borderId="1" xfId="0" applyFont="1" applyBorder="1" applyAlignment="1">
      <alignment wrapText="1"/>
    </xf>
    <xf numFmtId="0" fontId="0" fillId="0" borderId="1" xfId="0" applyBorder="1" applyAlignment="1">
      <alignment vertical="center"/>
    </xf>
    <xf numFmtId="0" fontId="75" fillId="0" borderId="1" xfId="0" applyFont="1" applyBorder="1" applyAlignment="1">
      <alignment vertical="center" wrapText="1"/>
    </xf>
    <xf numFmtId="0" fontId="77" fillId="5" borderId="1" xfId="0" applyFont="1" applyFill="1" applyBorder="1" applyAlignment="1">
      <alignment horizontal="center" vertical="center" wrapText="1"/>
    </xf>
    <xf numFmtId="9" fontId="77" fillId="5" borderId="1" xfId="7" applyFont="1" applyFill="1" applyBorder="1" applyAlignment="1">
      <alignment horizontal="center" vertical="center" wrapText="1"/>
    </xf>
    <xf numFmtId="9" fontId="75" fillId="0" borderId="1" xfId="7" applyFont="1" applyBorder="1" applyAlignment="1">
      <alignment vertical="center" wrapText="1"/>
    </xf>
    <xf numFmtId="0" fontId="75" fillId="0" borderId="1" xfId="0" applyFont="1" applyBorder="1" applyAlignment="1">
      <alignment horizontal="center" vertical="center" wrapText="1"/>
    </xf>
    <xf numFmtId="0" fontId="0" fillId="0" borderId="0" xfId="0" applyAlignment="1">
      <alignment horizontal="center"/>
    </xf>
    <xf numFmtId="0" fontId="78" fillId="0" borderId="9" xfId="0" applyFont="1" applyBorder="1" applyAlignment="1">
      <alignment wrapText="1"/>
    </xf>
    <xf numFmtId="0" fontId="78" fillId="0" borderId="22" xfId="0" quotePrefix="1" applyFont="1" applyBorder="1" applyAlignment="1">
      <alignment wrapText="1"/>
    </xf>
    <xf numFmtId="0" fontId="78" fillId="0" borderId="7" xfId="0" applyFont="1" applyBorder="1" applyAlignment="1">
      <alignment wrapText="1"/>
    </xf>
    <xf numFmtId="0" fontId="78" fillId="0" borderId="1" xfId="0" applyFont="1" applyBorder="1" applyAlignment="1">
      <alignment wrapText="1"/>
    </xf>
    <xf numFmtId="0" fontId="78" fillId="0" borderId="7" xfId="0" quotePrefix="1" applyFont="1" applyBorder="1" applyAlignment="1">
      <alignment wrapText="1"/>
    </xf>
    <xf numFmtId="0" fontId="78" fillId="0" borderId="22" xfId="0" applyFont="1" applyBorder="1" applyAlignment="1">
      <alignment wrapText="1"/>
    </xf>
    <xf numFmtId="0" fontId="75" fillId="0" borderId="9" xfId="0" applyFont="1" applyBorder="1" applyAlignment="1">
      <alignment horizontal="center" vertical="center" wrapText="1"/>
    </xf>
    <xf numFmtId="0" fontId="78" fillId="0" borderId="9" xfId="0" applyFont="1" applyBorder="1" applyAlignment="1">
      <alignment vertical="center" wrapText="1"/>
    </xf>
    <xf numFmtId="0" fontId="78" fillId="0" borderId="1" xfId="0" applyFont="1" applyBorder="1" applyAlignment="1">
      <alignment vertical="center" wrapText="1"/>
    </xf>
    <xf numFmtId="0" fontId="78" fillId="0" borderId="9" xfId="0" applyFont="1" applyBorder="1" applyAlignment="1">
      <alignment horizontal="center" vertical="center" wrapText="1"/>
    </xf>
    <xf numFmtId="0" fontId="78" fillId="0" borderId="1" xfId="0" applyFont="1" applyBorder="1" applyAlignment="1">
      <alignment horizontal="center" vertical="center" wrapText="1"/>
    </xf>
    <xf numFmtId="0" fontId="0" fillId="0" borderId="0" xfId="0" applyAlignment="1">
      <alignment horizontal="center" vertical="center"/>
    </xf>
    <xf numFmtId="9" fontId="78" fillId="0" borderId="9" xfId="7" applyFont="1" applyBorder="1" applyAlignment="1">
      <alignment horizontal="center" vertical="center" wrapText="1"/>
    </xf>
    <xf numFmtId="9" fontId="78" fillId="0" borderId="1" xfId="7" applyFont="1" applyBorder="1" applyAlignment="1">
      <alignment horizontal="center" vertical="center" wrapText="1"/>
    </xf>
    <xf numFmtId="9" fontId="0" fillId="0" borderId="0" xfId="7" applyFont="1" applyAlignment="1">
      <alignment horizontal="center"/>
    </xf>
    <xf numFmtId="0" fontId="0" fillId="0" borderId="0" xfId="0" applyNumberFormat="1"/>
    <xf numFmtId="0" fontId="78" fillId="0" borderId="9" xfId="7" applyNumberFormat="1" applyFont="1" applyBorder="1" applyAlignment="1">
      <alignment horizontal="center" vertical="center" wrapText="1"/>
    </xf>
    <xf numFmtId="166" fontId="0" fillId="0" borderId="0" xfId="6" applyNumberFormat="1" applyFont="1"/>
    <xf numFmtId="0" fontId="71" fillId="5" borderId="1" xfId="0" applyFont="1" applyFill="1" applyBorder="1" applyAlignment="1">
      <alignment horizontal="center" vertical="center" wrapText="1"/>
    </xf>
    <xf numFmtId="9" fontId="71" fillId="5" borderId="1" xfId="7" applyFont="1" applyFill="1" applyBorder="1" applyAlignment="1">
      <alignment horizontal="center" vertical="center" wrapText="1"/>
    </xf>
    <xf numFmtId="0" fontId="78" fillId="0" borderId="0" xfId="0" applyFont="1"/>
    <xf numFmtId="0" fontId="80" fillId="0" borderId="86" xfId="0" applyFont="1" applyBorder="1" applyAlignment="1">
      <alignment vertical="center"/>
    </xf>
    <xf numFmtId="0" fontId="81" fillId="0" borderId="0" xfId="0" applyFont="1" applyBorder="1" applyAlignment="1">
      <alignment horizontal="justify" vertical="center"/>
    </xf>
    <xf numFmtId="0" fontId="81" fillId="0" borderId="0" xfId="0" applyFont="1" applyBorder="1" applyAlignment="1">
      <alignment horizontal="left" vertical="center"/>
    </xf>
    <xf numFmtId="0" fontId="78" fillId="0" borderId="0" xfId="0" applyFont="1" applyBorder="1" applyAlignment="1">
      <alignment horizontal="left" vertical="center" indent="3"/>
    </xf>
    <xf numFmtId="0" fontId="81" fillId="0" borderId="0" xfId="0" applyFont="1" applyBorder="1" applyAlignment="1">
      <alignment horizontal="left" vertical="center" indent="3"/>
    </xf>
    <xf numFmtId="0" fontId="80" fillId="0" borderId="27" xfId="0" applyFont="1" applyBorder="1" applyAlignment="1">
      <alignment horizontal="center" vertical="center" wrapText="1"/>
    </xf>
    <xf numFmtId="0" fontId="80" fillId="0" borderId="53" xfId="0" applyFont="1" applyBorder="1" applyAlignment="1">
      <alignment horizontal="center" vertical="center" wrapText="1"/>
    </xf>
    <xf numFmtId="0" fontId="80" fillId="0" borderId="16" xfId="0" applyFont="1" applyBorder="1" applyAlignment="1">
      <alignment horizontal="center" vertical="center" wrapText="1"/>
    </xf>
    <xf numFmtId="0" fontId="80" fillId="0" borderId="0" xfId="0" applyFont="1" applyBorder="1" applyAlignment="1">
      <alignment horizontal="center" vertical="center" wrapText="1"/>
    </xf>
    <xf numFmtId="0" fontId="81" fillId="6" borderId="43" xfId="0" applyFont="1" applyFill="1" applyBorder="1" applyAlignment="1">
      <alignment horizontal="justify" vertical="center"/>
    </xf>
    <xf numFmtId="0" fontId="81" fillId="6" borderId="0" xfId="0" applyFont="1" applyFill="1" applyBorder="1" applyAlignment="1">
      <alignment horizontal="justify" vertical="center"/>
    </xf>
    <xf numFmtId="0" fontId="81" fillId="6" borderId="19" xfId="0" applyFont="1" applyFill="1" applyBorder="1" applyAlignment="1">
      <alignment horizontal="justify" vertical="center"/>
    </xf>
    <xf numFmtId="0" fontId="81" fillId="6" borderId="100" xfId="0" applyFont="1" applyFill="1" applyBorder="1" applyAlignment="1">
      <alignment horizontal="justify" vertical="center"/>
    </xf>
    <xf numFmtId="0" fontId="81" fillId="6" borderId="75" xfId="0" applyFont="1" applyFill="1" applyBorder="1" applyAlignment="1">
      <alignment vertical="center" wrapText="1"/>
    </xf>
    <xf numFmtId="0" fontId="81" fillId="6" borderId="0" xfId="0" applyFont="1" applyFill="1" applyBorder="1" applyAlignment="1">
      <alignment vertical="center" wrapText="1"/>
    </xf>
    <xf numFmtId="0" fontId="81" fillId="6" borderId="39" xfId="0" applyFont="1" applyFill="1" applyBorder="1" applyAlignment="1">
      <alignment vertical="center"/>
    </xf>
    <xf numFmtId="0" fontId="81" fillId="6" borderId="0" xfId="0" applyFont="1" applyFill="1" applyBorder="1" applyAlignment="1">
      <alignment vertical="center"/>
    </xf>
    <xf numFmtId="0" fontId="81" fillId="6" borderId="39" xfId="0" applyFont="1" applyFill="1" applyBorder="1" applyAlignment="1">
      <alignment vertical="center" wrapText="1"/>
    </xf>
    <xf numFmtId="0" fontId="81" fillId="6" borderId="76" xfId="0" applyFont="1" applyFill="1" applyBorder="1" applyAlignment="1">
      <alignment vertical="center"/>
    </xf>
    <xf numFmtId="0" fontId="81" fillId="6" borderId="52" xfId="0" applyFont="1" applyFill="1" applyBorder="1" applyAlignment="1">
      <alignment horizontal="justify" vertical="center"/>
    </xf>
    <xf numFmtId="0" fontId="81" fillId="6" borderId="18" xfId="0" applyFont="1" applyFill="1" applyBorder="1" applyAlignment="1">
      <alignment horizontal="justify" vertical="center"/>
    </xf>
    <xf numFmtId="0" fontId="81" fillId="6" borderId="45" xfId="0" applyFont="1" applyFill="1" applyBorder="1" applyAlignment="1">
      <alignment horizontal="justify" vertical="center"/>
    </xf>
    <xf numFmtId="0" fontId="81" fillId="6" borderId="42" xfId="0" applyFont="1" applyFill="1" applyBorder="1" applyAlignment="1">
      <alignment vertical="center"/>
    </xf>
    <xf numFmtId="0" fontId="81" fillId="6" borderId="18" xfId="0" applyFont="1" applyFill="1" applyBorder="1" applyAlignment="1">
      <alignment vertical="center" wrapText="1"/>
    </xf>
    <xf numFmtId="0" fontId="81" fillId="6" borderId="45" xfId="0" applyFont="1" applyFill="1" applyBorder="1" applyAlignment="1">
      <alignment vertical="center"/>
    </xf>
    <xf numFmtId="0" fontId="81" fillId="6" borderId="42" xfId="0" applyFont="1" applyFill="1" applyBorder="1" applyAlignment="1">
      <alignment horizontal="justify" vertical="center"/>
    </xf>
    <xf numFmtId="0" fontId="81" fillId="0" borderId="42" xfId="0" applyFont="1" applyBorder="1" applyAlignment="1">
      <alignment vertical="center"/>
    </xf>
    <xf numFmtId="0" fontId="81" fillId="0" borderId="0" xfId="0" applyFont="1" applyBorder="1" applyAlignment="1">
      <alignment vertical="center"/>
    </xf>
    <xf numFmtId="0" fontId="81" fillId="0" borderId="18" xfId="0" applyFont="1" applyBorder="1" applyAlignment="1">
      <alignment vertical="center" wrapText="1"/>
    </xf>
    <xf numFmtId="0" fontId="81" fillId="0" borderId="0" xfId="0" applyFont="1" applyBorder="1" applyAlignment="1">
      <alignment vertical="center" wrapText="1"/>
    </xf>
    <xf numFmtId="0" fontId="81" fillId="0" borderId="45" xfId="0" applyFont="1" applyBorder="1" applyAlignment="1">
      <alignment vertical="center"/>
    </xf>
    <xf numFmtId="0" fontId="78" fillId="0" borderId="0" xfId="0" applyFont="1" applyBorder="1" applyAlignment="1">
      <alignment horizontal="justify" vertical="center"/>
    </xf>
    <xf numFmtId="0" fontId="78" fillId="0" borderId="0" xfId="0" applyFont="1" applyBorder="1" applyAlignment="1">
      <alignment horizontal="left" vertical="center" indent="2"/>
    </xf>
    <xf numFmtId="2" fontId="75" fillId="0" borderId="22" xfId="0" applyNumberFormat="1" applyFont="1" applyFill="1" applyBorder="1" applyAlignment="1">
      <alignment vertical="center" wrapText="1"/>
    </xf>
    <xf numFmtId="0" fontId="75" fillId="0" borderId="22" xfId="0" applyFont="1" applyFill="1" applyBorder="1" applyAlignment="1">
      <alignment vertical="center" wrapText="1"/>
    </xf>
    <xf numFmtId="0" fontId="19" fillId="0" borderId="45" xfId="0" applyFont="1" applyBorder="1" applyAlignment="1">
      <alignment horizontal="left" vertical="top" wrapText="1"/>
    </xf>
    <xf numFmtId="0" fontId="19" fillId="0" borderId="46" xfId="0" applyFont="1" applyBorder="1" applyAlignment="1">
      <alignment horizontal="left" vertical="top" wrapText="1"/>
    </xf>
    <xf numFmtId="0" fontId="19" fillId="0" borderId="47" xfId="0" applyFont="1" applyBorder="1" applyAlignment="1">
      <alignment horizontal="left" vertical="top" wrapText="1"/>
    </xf>
    <xf numFmtId="0" fontId="11" fillId="0" borderId="9" xfId="0" applyFont="1" applyBorder="1" applyAlignment="1">
      <alignment horizontal="left" vertical="top" wrapText="1"/>
    </xf>
    <xf numFmtId="0" fontId="11" fillId="0" borderId="15" xfId="0" applyFont="1" applyBorder="1" applyAlignment="1">
      <alignment horizontal="left" vertical="top" wrapText="1"/>
    </xf>
    <xf numFmtId="0" fontId="24" fillId="0" borderId="1" xfId="0" applyFont="1" applyBorder="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21" xfId="0" applyFont="1" applyBorder="1" applyAlignment="1">
      <alignment horizontal="left" vertical="center"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9" fillId="0" borderId="21" xfId="0" applyFont="1" applyBorder="1" applyAlignment="1">
      <alignment horizontal="left" vertical="top" wrapText="1"/>
    </xf>
    <xf numFmtId="0" fontId="11" fillId="0" borderId="12" xfId="0" applyFont="1" applyBorder="1" applyAlignment="1">
      <alignment horizontal="left" vertical="top" wrapText="1"/>
    </xf>
    <xf numFmtId="0" fontId="11" fillId="0" borderId="14" xfId="0" applyFont="1" applyBorder="1" applyAlignment="1">
      <alignment horizontal="left" vertical="top" wrapText="1"/>
    </xf>
    <xf numFmtId="0" fontId="11" fillId="0" borderId="13" xfId="0" applyFont="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40" xfId="0" applyFont="1" applyBorder="1" applyAlignment="1">
      <alignment horizontal="center" vertical="top" wrapText="1"/>
    </xf>
    <xf numFmtId="0" fontId="11" fillId="0" borderId="22" xfId="0" applyFont="1" applyBorder="1" applyAlignment="1">
      <alignment horizontal="center" vertical="top" wrapText="1"/>
    </xf>
    <xf numFmtId="0" fontId="11" fillId="0" borderId="7" xfId="0" applyFont="1" applyBorder="1" applyAlignment="1">
      <alignment horizontal="center" vertical="top" wrapText="1"/>
    </xf>
    <xf numFmtId="0" fontId="11" fillId="0" borderId="42" xfId="0" applyFont="1" applyBorder="1" applyAlignment="1">
      <alignment horizontal="left" vertical="top" wrapText="1"/>
    </xf>
    <xf numFmtId="0" fontId="11" fillId="0" borderId="44" xfId="0" applyFont="1" applyBorder="1" applyAlignment="1">
      <alignment horizontal="left" vertical="top" wrapText="1"/>
    </xf>
    <xf numFmtId="0" fontId="11" fillId="0" borderId="18" xfId="0" applyFont="1" applyBorder="1" applyAlignment="1">
      <alignment horizontal="left" vertical="top" wrapText="1"/>
    </xf>
    <xf numFmtId="0" fontId="11" fillId="0" borderId="21" xfId="0" applyFont="1" applyBorder="1" applyAlignment="1">
      <alignment horizontal="left" vertical="top" wrapText="1"/>
    </xf>
    <xf numFmtId="0" fontId="11" fillId="0" borderId="59" xfId="0" applyFont="1" applyBorder="1" applyAlignment="1">
      <alignment horizontal="left" vertical="top" wrapText="1"/>
    </xf>
    <xf numFmtId="0" fontId="11" fillId="0" borderId="60" xfId="0" applyFont="1" applyBorder="1" applyAlignment="1">
      <alignment horizontal="left" vertical="top" wrapText="1"/>
    </xf>
    <xf numFmtId="0" fontId="11" fillId="0" borderId="24" xfId="0" applyFont="1" applyBorder="1" applyAlignment="1">
      <alignment horizontal="left" vertical="top" wrapText="1"/>
    </xf>
    <xf numFmtId="0" fontId="25" fillId="0" borderId="29" xfId="0" applyFont="1" applyBorder="1" applyAlignment="1">
      <alignment horizontal="left" vertical="top" wrapText="1"/>
    </xf>
    <xf numFmtId="0" fontId="25" fillId="0" borderId="30" xfId="0" applyFont="1" applyBorder="1" applyAlignment="1">
      <alignment horizontal="left" vertical="top" wrapText="1"/>
    </xf>
    <xf numFmtId="0" fontId="25" fillId="0" borderId="31" xfId="0" applyFont="1" applyBorder="1" applyAlignment="1">
      <alignment horizontal="left" vertical="top" wrapText="1"/>
    </xf>
    <xf numFmtId="0" fontId="11" fillId="0" borderId="22" xfId="0" applyFont="1" applyBorder="1" applyAlignment="1">
      <alignment horizontal="left" vertical="top" wrapText="1"/>
    </xf>
    <xf numFmtId="0" fontId="11" fillId="0" borderId="7"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48" xfId="0" applyFont="1" applyBorder="1" applyAlignment="1">
      <alignment horizontal="left" vertical="top" wrapText="1"/>
    </xf>
    <xf numFmtId="0" fontId="22" fillId="4" borderId="36"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22" fillId="4" borderId="38" xfId="0" applyFont="1" applyFill="1" applyBorder="1" applyAlignment="1">
      <alignment horizontal="center" vertical="center" wrapText="1"/>
    </xf>
    <xf numFmtId="0" fontId="11" fillId="0" borderId="14" xfId="1" applyFont="1" applyBorder="1" applyAlignment="1">
      <alignment horizontal="justify" vertical="top" wrapText="1"/>
    </xf>
    <xf numFmtId="0" fontId="11" fillId="0" borderId="13" xfId="1" applyFont="1" applyBorder="1" applyAlignment="1">
      <alignment horizontal="justify" vertical="top" wrapText="1"/>
    </xf>
    <xf numFmtId="0" fontId="11" fillId="0" borderId="18" xfId="1" applyFont="1" applyBorder="1" applyAlignment="1">
      <alignment horizontal="justify" vertical="top" wrapText="1"/>
    </xf>
    <xf numFmtId="0" fontId="11" fillId="0" borderId="19" xfId="1" applyFont="1" applyBorder="1" applyAlignment="1">
      <alignment horizontal="justify" vertical="top" wrapText="1"/>
    </xf>
    <xf numFmtId="0" fontId="11" fillId="0" borderId="20" xfId="1" applyFont="1" applyBorder="1" applyAlignment="1">
      <alignment horizontal="justify" vertical="top" wrapText="1"/>
    </xf>
    <xf numFmtId="0" fontId="11" fillId="0" borderId="1" xfId="1" applyFont="1" applyBorder="1" applyAlignment="1">
      <alignment horizontal="justify" vertical="top" wrapText="1"/>
    </xf>
    <xf numFmtId="0" fontId="11" fillId="0" borderId="3" xfId="1" applyFont="1" applyBorder="1" applyAlignment="1">
      <alignment horizontal="justify" vertical="top" wrapTex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1" fillId="0" borderId="1" xfId="1" applyFont="1" applyBorder="1" applyAlignment="1">
      <alignment horizontal="left" vertical="top" wrapText="1"/>
    </xf>
    <xf numFmtId="0" fontId="11" fillId="3" borderId="18" xfId="0" applyFont="1" applyFill="1" applyBorder="1" applyAlignment="1">
      <alignment horizontal="left" vertical="top" wrapText="1"/>
    </xf>
    <xf numFmtId="0" fontId="11" fillId="3" borderId="21" xfId="0" applyFont="1" applyFill="1" applyBorder="1" applyAlignment="1">
      <alignment horizontal="left" vertical="top" wrapText="1"/>
    </xf>
    <xf numFmtId="0" fontId="22" fillId="4" borderId="72" xfId="1" applyFont="1" applyFill="1" applyBorder="1" applyAlignment="1">
      <alignment horizontal="center" vertical="center"/>
    </xf>
    <xf numFmtId="0" fontId="22" fillId="4" borderId="73" xfId="1" applyFont="1" applyFill="1" applyBorder="1" applyAlignment="1">
      <alignment horizontal="center" vertical="center"/>
    </xf>
    <xf numFmtId="0" fontId="11" fillId="0" borderId="7" xfId="1" applyFont="1" applyBorder="1" applyAlignment="1">
      <alignment horizontal="left" vertical="top" wrapText="1"/>
    </xf>
    <xf numFmtId="0" fontId="11" fillId="0" borderId="63" xfId="1" applyFont="1" applyBorder="1" applyAlignment="1">
      <alignment horizontal="left" vertical="top" wrapText="1"/>
    </xf>
    <xf numFmtId="0" fontId="11" fillId="0" borderId="60" xfId="1" applyFont="1" applyBorder="1" applyAlignment="1">
      <alignment horizontal="left" vertical="top" wrapText="1"/>
    </xf>
    <xf numFmtId="0" fontId="11" fillId="0" borderId="24" xfId="1" applyFont="1" applyBorder="1" applyAlignment="1">
      <alignment horizontal="left" vertical="top" wrapText="1"/>
    </xf>
    <xf numFmtId="0" fontId="11" fillId="0" borderId="63" xfId="0" applyFont="1" applyBorder="1" applyAlignment="1">
      <alignment horizontal="justify" vertical="center"/>
    </xf>
    <xf numFmtId="0" fontId="11" fillId="0" borderId="60" xfId="0" applyFont="1" applyBorder="1" applyAlignment="1">
      <alignment horizontal="justify" vertical="center"/>
    </xf>
    <xf numFmtId="0" fontId="11" fillId="0" borderId="24" xfId="0" applyFont="1" applyBorder="1" applyAlignment="1">
      <alignment horizontal="justify" vertical="center"/>
    </xf>
    <xf numFmtId="0" fontId="11" fillId="0" borderId="39" xfId="0" applyFont="1" applyBorder="1" applyAlignment="1">
      <alignment horizontal="justify" vertical="center"/>
    </xf>
    <xf numFmtId="0" fontId="11" fillId="0" borderId="19" xfId="0" applyFont="1" applyBorder="1" applyAlignment="1">
      <alignment horizontal="justify" vertical="center"/>
    </xf>
    <xf numFmtId="0" fontId="11" fillId="0" borderId="20" xfId="0" applyFont="1" applyBorder="1" applyAlignment="1">
      <alignment horizontal="justify" vertical="center"/>
    </xf>
    <xf numFmtId="0" fontId="11" fillId="0" borderId="76" xfId="0" applyFont="1" applyBorder="1" applyAlignment="1">
      <alignment horizontal="justify" vertical="center"/>
    </xf>
    <xf numFmtId="0" fontId="11" fillId="0" borderId="46" xfId="0" applyFont="1" applyBorder="1" applyAlignment="1">
      <alignment horizontal="justify" vertical="center"/>
    </xf>
    <xf numFmtId="0" fontId="11" fillId="0" borderId="77" xfId="0" applyFont="1" applyBorder="1" applyAlignment="1">
      <alignment horizontal="justify" vertical="center"/>
    </xf>
    <xf numFmtId="0" fontId="22" fillId="4" borderId="12" xfId="0" applyFont="1" applyFill="1" applyBorder="1" applyAlignment="1">
      <alignment horizontal="center" vertical="center" wrapText="1"/>
    </xf>
    <xf numFmtId="0" fontId="22" fillId="4" borderId="40" xfId="0" applyFont="1" applyFill="1" applyBorder="1" applyAlignment="1">
      <alignment horizontal="center" vertical="center" wrapText="1"/>
    </xf>
    <xf numFmtId="0" fontId="22" fillId="4" borderId="41" xfId="0" applyFont="1" applyFill="1" applyBorder="1" applyAlignment="1">
      <alignment horizontal="center" vertical="center" wrapText="1"/>
    </xf>
    <xf numFmtId="0" fontId="11" fillId="0" borderId="5" xfId="1" applyFont="1" applyBorder="1" applyAlignment="1">
      <alignment horizontal="justify" vertical="top" wrapText="1"/>
    </xf>
    <xf numFmtId="0" fontId="11" fillId="0" borderId="6" xfId="1" applyFont="1" applyBorder="1" applyAlignment="1">
      <alignment horizontal="justify" vertical="top" wrapText="1"/>
    </xf>
    <xf numFmtId="0" fontId="4" fillId="0" borderId="12" xfId="1" applyFont="1" applyFill="1" applyBorder="1" applyAlignment="1">
      <alignment horizontal="center" vertical="center" textRotation="90" wrapText="1"/>
    </xf>
    <xf numFmtId="0" fontId="4" fillId="0" borderId="2" xfId="1" applyFont="1" applyFill="1" applyBorder="1" applyAlignment="1">
      <alignment horizontal="center" vertical="center" textRotation="90" wrapText="1"/>
    </xf>
    <xf numFmtId="0" fontId="4" fillId="0" borderId="17" xfId="1" applyFont="1" applyFill="1" applyBorder="1" applyAlignment="1">
      <alignment horizontal="center" vertical="center" textRotation="90" wrapText="1"/>
    </xf>
    <xf numFmtId="0" fontId="4" fillId="0" borderId="4" xfId="1" applyFont="1" applyFill="1" applyBorder="1" applyAlignment="1">
      <alignment horizontal="center" vertical="center" textRotation="90" wrapText="1"/>
    </xf>
    <xf numFmtId="0" fontId="3" fillId="0" borderId="16" xfId="1" applyFont="1" applyFill="1" applyBorder="1" applyAlignment="1">
      <alignment horizontal="center" vertical="top" wrapText="1"/>
    </xf>
    <xf numFmtId="0" fontId="21" fillId="4" borderId="72" xfId="1" applyFont="1" applyFill="1" applyBorder="1" applyAlignment="1">
      <alignment horizontal="center" vertical="center" wrapText="1"/>
    </xf>
    <xf numFmtId="0" fontId="21" fillId="4" borderId="73" xfId="1" applyFont="1" applyFill="1" applyBorder="1" applyAlignment="1">
      <alignment horizontal="center" vertical="center" wrapText="1"/>
    </xf>
    <xf numFmtId="0" fontId="11" fillId="3" borderId="52" xfId="0" applyFont="1" applyFill="1" applyBorder="1" applyAlignment="1">
      <alignment horizontal="left" vertical="top" wrapText="1"/>
    </xf>
    <xf numFmtId="0" fontId="11" fillId="3" borderId="51" xfId="0" applyFont="1" applyFill="1" applyBorder="1" applyAlignment="1">
      <alignment horizontal="left" vertical="top" wrapText="1"/>
    </xf>
    <xf numFmtId="0" fontId="13" fillId="0" borderId="29" xfId="1" applyFont="1" applyFill="1" applyBorder="1" applyAlignment="1">
      <alignment horizontal="left" vertical="top" wrapText="1"/>
    </xf>
    <xf numFmtId="0" fontId="13" fillId="0" borderId="57" xfId="1" applyFont="1" applyFill="1" applyBorder="1" applyAlignment="1">
      <alignment horizontal="left" vertical="top" wrapText="1"/>
    </xf>
    <xf numFmtId="0" fontId="13" fillId="0" borderId="30" xfId="1" applyFont="1" applyFill="1" applyBorder="1" applyAlignment="1">
      <alignment horizontal="left" vertical="top" wrapText="1"/>
    </xf>
    <xf numFmtId="0" fontId="13" fillId="0" borderId="58" xfId="1" applyFont="1" applyFill="1" applyBorder="1" applyAlignment="1">
      <alignment horizontal="left" vertical="top" wrapText="1"/>
    </xf>
    <xf numFmtId="0" fontId="25" fillId="0" borderId="27" xfId="0" applyFont="1" applyBorder="1" applyAlignment="1">
      <alignment horizontal="left" vertical="center" wrapText="1"/>
    </xf>
    <xf numFmtId="0" fontId="25" fillId="0" borderId="25" xfId="0" applyFont="1" applyBorder="1" applyAlignment="1">
      <alignment horizontal="left" vertical="center" wrapText="1"/>
    </xf>
    <xf numFmtId="0" fontId="25" fillId="0" borderId="65" xfId="0" applyFont="1" applyBorder="1" applyAlignment="1">
      <alignment horizontal="justify" vertical="center"/>
    </xf>
    <xf numFmtId="0" fontId="25" fillId="0" borderId="54" xfId="0" applyFont="1" applyBorder="1" applyAlignment="1">
      <alignment horizontal="justify" vertical="center"/>
    </xf>
    <xf numFmtId="0" fontId="25" fillId="0" borderId="55" xfId="0" applyFont="1" applyBorder="1" applyAlignment="1">
      <alignment horizontal="justify" vertical="center"/>
    </xf>
    <xf numFmtId="0" fontId="11" fillId="0" borderId="75" xfId="0" applyFont="1" applyBorder="1" applyAlignment="1">
      <alignment horizontal="justify" vertical="center"/>
    </xf>
    <xf numFmtId="0" fontId="11" fillId="0" borderId="43" xfId="0" applyFont="1" applyBorder="1" applyAlignment="1">
      <alignment horizontal="justify" vertical="center"/>
    </xf>
    <xf numFmtId="0" fontId="11" fillId="0" borderId="66" xfId="0" applyFont="1" applyBorder="1" applyAlignment="1">
      <alignment horizontal="justify" vertical="center"/>
    </xf>
    <xf numFmtId="0" fontId="30" fillId="5" borderId="61" xfId="0" applyFont="1" applyFill="1" applyBorder="1" applyAlignment="1">
      <alignment horizontal="center" vertical="center"/>
    </xf>
    <xf numFmtId="0" fontId="30" fillId="5" borderId="16" xfId="0" applyFont="1" applyFill="1" applyBorder="1" applyAlignment="1">
      <alignment horizontal="center" vertical="center"/>
    </xf>
    <xf numFmtId="0" fontId="30" fillId="5" borderId="53" xfId="0" applyFont="1" applyFill="1" applyBorder="1" applyAlignment="1">
      <alignment horizontal="center" vertical="center"/>
    </xf>
    <xf numFmtId="0" fontId="11" fillId="0" borderId="39" xfId="0" applyFont="1" applyBorder="1" applyAlignment="1">
      <alignment horizontal="left" vertical="center" indent="1"/>
    </xf>
    <xf numFmtId="0" fontId="11" fillId="0" borderId="19" xfId="0" applyFont="1" applyBorder="1" applyAlignment="1">
      <alignment horizontal="left" vertical="center" indent="1"/>
    </xf>
    <xf numFmtId="0" fontId="11" fillId="0" borderId="20" xfId="0" applyFont="1" applyBorder="1" applyAlignment="1">
      <alignment horizontal="left" vertical="center" indent="1"/>
    </xf>
    <xf numFmtId="0" fontId="11" fillId="0" borderId="39"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20" xfId="0" applyFont="1" applyBorder="1" applyAlignment="1">
      <alignment horizontal="left" vertical="center" wrapText="1" indent="1"/>
    </xf>
    <xf numFmtId="0" fontId="11" fillId="0" borderId="76" xfId="0" applyFont="1" applyBorder="1" applyAlignment="1">
      <alignment horizontal="left" vertical="center" wrapText="1" indent="1"/>
    </xf>
    <xf numFmtId="0" fontId="11" fillId="0" borderId="46" xfId="0" applyFont="1" applyBorder="1" applyAlignment="1">
      <alignment horizontal="left" vertical="center" wrapText="1" indent="1"/>
    </xf>
    <xf numFmtId="0" fontId="11" fillId="0" borderId="77" xfId="0" applyFont="1" applyBorder="1" applyAlignment="1">
      <alignment horizontal="left" vertical="center" wrapText="1" indent="1"/>
    </xf>
    <xf numFmtId="0" fontId="11" fillId="0" borderId="39" xfId="0" applyFont="1" applyBorder="1" applyAlignment="1">
      <alignment horizontal="left" vertical="center" wrapText="1" indent="2"/>
    </xf>
    <xf numFmtId="0" fontId="11" fillId="0" borderId="19" xfId="0" applyFont="1" applyBorder="1" applyAlignment="1">
      <alignment horizontal="left" vertical="center" wrapText="1" indent="2"/>
    </xf>
    <xf numFmtId="0" fontId="11" fillId="0" borderId="20" xfId="0" applyFont="1" applyBorder="1" applyAlignment="1">
      <alignment horizontal="left" vertical="center" wrapText="1" indent="2"/>
    </xf>
    <xf numFmtId="0" fontId="25" fillId="0" borderId="27" xfId="0" applyFont="1" applyBorder="1" applyAlignment="1">
      <alignment horizontal="justify" vertical="center"/>
    </xf>
    <xf numFmtId="0" fontId="25" fillId="0" borderId="25" xfId="0" applyFont="1" applyBorder="1" applyAlignment="1">
      <alignment horizontal="justify" vertical="center"/>
    </xf>
    <xf numFmtId="0" fontId="11" fillId="0" borderId="12" xfId="0" applyFont="1" applyBorder="1" applyAlignment="1">
      <alignment horizontal="justify" vertical="center"/>
    </xf>
    <xf numFmtId="0" fontId="11" fillId="0" borderId="14" xfId="0" applyFont="1" applyBorder="1" applyAlignment="1">
      <alignment horizontal="justify" vertical="center"/>
    </xf>
    <xf numFmtId="0" fontId="11" fillId="0" borderId="13" xfId="0" applyFont="1" applyBorder="1" applyAlignment="1">
      <alignment horizontal="justify" vertical="center"/>
    </xf>
    <xf numFmtId="0" fontId="11" fillId="0" borderId="2" xfId="0" applyFont="1" applyBorder="1" applyAlignment="1">
      <alignment horizontal="justify" vertical="center"/>
    </xf>
    <xf numFmtId="0" fontId="11" fillId="0" borderId="1" xfId="0" applyFont="1" applyBorder="1" applyAlignment="1">
      <alignment horizontal="justify" vertical="center"/>
    </xf>
    <xf numFmtId="0" fontId="11" fillId="0" borderId="3" xfId="0" applyFont="1" applyBorder="1" applyAlignment="1">
      <alignment horizontal="justify" vertical="center"/>
    </xf>
    <xf numFmtId="0" fontId="11" fillId="0" borderId="4" xfId="0" applyFont="1" applyBorder="1" applyAlignment="1">
      <alignment horizontal="justify" vertical="center"/>
    </xf>
    <xf numFmtId="0" fontId="11" fillId="0" borderId="5" xfId="0" applyFont="1" applyBorder="1" applyAlignment="1">
      <alignment horizontal="justify" vertical="center"/>
    </xf>
    <xf numFmtId="0" fontId="11" fillId="0" borderId="6" xfId="0" applyFont="1" applyBorder="1" applyAlignment="1">
      <alignment horizontal="justify" vertical="center"/>
    </xf>
    <xf numFmtId="0" fontId="11" fillId="0" borderId="2"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6" xfId="0" applyFont="1" applyBorder="1" applyAlignment="1">
      <alignment horizontal="left" vertical="center" indent="1"/>
    </xf>
    <xf numFmtId="0" fontId="11" fillId="0" borderId="46" xfId="0" applyFont="1" applyBorder="1" applyAlignment="1">
      <alignment horizontal="left" vertical="center" indent="1"/>
    </xf>
    <xf numFmtId="0" fontId="11" fillId="0" borderId="77" xfId="0" applyFont="1" applyBorder="1" applyAlignment="1">
      <alignment horizontal="left" vertical="center" indent="1"/>
    </xf>
    <xf numFmtId="0" fontId="11" fillId="0" borderId="56" xfId="0" applyFont="1" applyBorder="1" applyAlignment="1">
      <alignment horizontal="justify" vertical="center" wrapText="1"/>
    </xf>
    <xf numFmtId="0" fontId="11" fillId="0" borderId="37" xfId="0" applyFont="1" applyBorder="1" applyAlignment="1">
      <alignment horizontal="justify" vertical="center" wrapText="1"/>
    </xf>
    <xf numFmtId="0" fontId="25" fillId="0" borderId="27" xfId="0" applyFont="1" applyBorder="1" applyAlignment="1">
      <alignment horizontal="center" vertical="center"/>
    </xf>
    <xf numFmtId="0" fontId="25" fillId="0" borderId="26" xfId="0" applyFont="1" applyBorder="1" applyAlignment="1">
      <alignment horizontal="center" vertical="center"/>
    </xf>
    <xf numFmtId="0" fontId="25" fillId="0" borderId="25" xfId="0" applyFont="1" applyBorder="1" applyAlignment="1">
      <alignment horizontal="center" vertical="center"/>
    </xf>
    <xf numFmtId="0" fontId="25" fillId="0" borderId="78" xfId="0" applyFont="1" applyBorder="1" applyAlignment="1">
      <alignment horizontal="justify" vertical="top" wrapText="1"/>
    </xf>
    <xf numFmtId="0" fontId="25" fillId="0" borderId="39" xfId="0" applyFont="1" applyBorder="1" applyAlignment="1">
      <alignment horizontal="justify" vertical="top" wrapText="1"/>
    </xf>
    <xf numFmtId="0" fontId="25" fillId="0" borderId="76" xfId="0" applyFont="1" applyBorder="1" applyAlignment="1">
      <alignment horizontal="justify" vertical="top" wrapText="1"/>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7" fillId="0" borderId="64" xfId="0" applyFont="1" applyBorder="1" applyAlignment="1">
      <alignment horizontal="left" vertical="top" wrapText="1"/>
    </xf>
    <xf numFmtId="0" fontId="17" fillId="0" borderId="57" xfId="0" applyFont="1" applyBorder="1" applyAlignment="1">
      <alignment horizontal="left" vertical="top" wrapText="1"/>
    </xf>
    <xf numFmtId="0" fontId="17" fillId="0" borderId="58" xfId="0" applyFont="1" applyBorder="1" applyAlignment="1">
      <alignment horizontal="left" vertical="top" wrapText="1"/>
    </xf>
    <xf numFmtId="0" fontId="18" fillId="0" borderId="1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3" xfId="0" applyFont="1" applyBorder="1" applyAlignment="1">
      <alignment horizontal="left" vertical="center" wrapText="1"/>
    </xf>
    <xf numFmtId="0" fontId="18" fillId="0" borderId="75" xfId="0" applyFont="1" applyBorder="1" applyAlignment="1">
      <alignment horizontal="justify" vertical="top" wrapText="1"/>
    </xf>
    <xf numFmtId="0" fontId="18" fillId="0" borderId="39" xfId="0" applyFont="1" applyBorder="1" applyAlignment="1">
      <alignment horizontal="justify" vertical="top" wrapText="1"/>
    </xf>
    <xf numFmtId="0" fontId="18" fillId="0" borderId="76" xfId="0" applyFont="1" applyBorder="1" applyAlignment="1">
      <alignment horizontal="justify" vertical="top" wrapText="1"/>
    </xf>
    <xf numFmtId="0" fontId="4" fillId="0" borderId="50" xfId="1" applyFont="1" applyFill="1" applyBorder="1" applyAlignment="1">
      <alignment horizontal="center" vertical="top" wrapText="1"/>
    </xf>
    <xf numFmtId="0" fontId="4" fillId="0" borderId="26" xfId="1" applyFont="1" applyFill="1" applyBorder="1" applyAlignment="1">
      <alignment horizontal="center" vertical="top" wrapText="1"/>
    </xf>
    <xf numFmtId="0" fontId="4" fillId="0" borderId="25" xfId="1" applyFont="1" applyFill="1" applyBorder="1" applyAlignment="1">
      <alignment horizontal="center" vertical="top" wrapText="1"/>
    </xf>
    <xf numFmtId="0" fontId="27" fillId="0" borderId="75" xfId="0" applyFont="1" applyBorder="1" applyAlignment="1">
      <alignment horizontal="left" vertical="top" wrapText="1"/>
    </xf>
    <xf numFmtId="0" fontId="27" fillId="0" borderId="39" xfId="0" applyFont="1" applyBorder="1" applyAlignment="1">
      <alignment horizontal="left" vertical="top" wrapText="1"/>
    </xf>
    <xf numFmtId="0" fontId="27" fillId="0" borderId="76" xfId="0" applyFont="1" applyBorder="1" applyAlignment="1">
      <alignment horizontal="left" vertical="top"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3" fillId="0" borderId="27" xfId="1" applyFont="1" applyFill="1" applyBorder="1" applyAlignment="1">
      <alignment horizontal="left" vertical="top" wrapText="1"/>
    </xf>
    <xf numFmtId="0" fontId="13" fillId="0" borderId="26" xfId="1" applyFont="1" applyFill="1" applyBorder="1" applyAlignment="1">
      <alignment horizontal="left" vertical="top" wrapText="1"/>
    </xf>
    <xf numFmtId="0" fontId="13" fillId="0" borderId="25" xfId="1" applyFont="1" applyFill="1" applyBorder="1" applyAlignment="1">
      <alignment horizontal="left" vertical="top" wrapText="1"/>
    </xf>
    <xf numFmtId="0" fontId="4" fillId="0" borderId="27" xfId="1" applyFont="1" applyFill="1" applyBorder="1" applyAlignment="1">
      <alignment horizontal="center" vertical="top" wrapText="1"/>
    </xf>
    <xf numFmtId="0" fontId="17" fillId="0" borderId="75" xfId="0" applyFont="1" applyBorder="1" applyAlignment="1">
      <alignment horizontal="left" vertical="top" wrapText="1"/>
    </xf>
    <xf numFmtId="0" fontId="17" fillId="0" borderId="39" xfId="0" applyFont="1" applyBorder="1" applyAlignment="1">
      <alignment horizontal="left" vertical="top" wrapText="1"/>
    </xf>
    <xf numFmtId="0" fontId="17" fillId="0" borderId="76" xfId="0" applyFont="1" applyBorder="1" applyAlignment="1">
      <alignment horizontal="left" vertical="top" wrapText="1"/>
    </xf>
    <xf numFmtId="0" fontId="11" fillId="0" borderId="56" xfId="0" applyFont="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25" fillId="0" borderId="65" xfId="0" applyFont="1" applyBorder="1" applyAlignment="1">
      <alignment horizontal="left" vertical="top" wrapText="1"/>
    </xf>
    <xf numFmtId="0" fontId="25" fillId="0" borderId="54" xfId="0" applyFont="1" applyBorder="1" applyAlignment="1">
      <alignment horizontal="left" vertical="top" wrapText="1"/>
    </xf>
    <xf numFmtId="0" fontId="25" fillId="0" borderId="55" xfId="0" applyFont="1" applyBorder="1" applyAlignment="1">
      <alignment horizontal="left" vertical="top" wrapText="1"/>
    </xf>
    <xf numFmtId="0" fontId="25" fillId="0" borderId="50" xfId="0" applyFont="1" applyBorder="1" applyAlignment="1">
      <alignment horizontal="left" vertical="top" wrapText="1"/>
    </xf>
    <xf numFmtId="0" fontId="11" fillId="0" borderId="44" xfId="0" applyFont="1" applyBorder="1" applyAlignment="1">
      <alignment horizontal="left" vertical="center" wrapText="1"/>
    </xf>
    <xf numFmtId="0" fontId="11" fillId="0" borderId="42" xfId="0" applyFont="1" applyBorder="1" applyAlignment="1">
      <alignment horizontal="left" vertical="center" wrapText="1"/>
    </xf>
    <xf numFmtId="0" fontId="11" fillId="0" borderId="21" xfId="0" applyFont="1" applyBorder="1" applyAlignment="1">
      <alignment horizontal="left" vertical="center" wrapText="1"/>
    </xf>
    <xf numFmtId="0" fontId="11" fillId="0" borderId="18" xfId="0" applyFont="1" applyBorder="1" applyAlignment="1">
      <alignment horizontal="left" vertical="center" wrapText="1"/>
    </xf>
    <xf numFmtId="0" fontId="11" fillId="0" borderId="47" xfId="0" applyFont="1" applyBorder="1" applyAlignment="1">
      <alignment horizontal="left" vertical="center" wrapText="1"/>
    </xf>
    <xf numFmtId="0" fontId="11" fillId="0" borderId="45" xfId="0" applyFont="1" applyBorder="1" applyAlignment="1">
      <alignment horizontal="left" vertical="center" wrapText="1"/>
    </xf>
    <xf numFmtId="0" fontId="11" fillId="0" borderId="33" xfId="0" applyFont="1" applyBorder="1" applyAlignment="1">
      <alignment horizontal="left" vertical="center" wrapText="1"/>
    </xf>
    <xf numFmtId="0" fontId="11" fillId="0" borderId="9" xfId="0" applyFont="1" applyBorder="1" applyAlignment="1">
      <alignment horizontal="left" vertical="center" wrapText="1"/>
    </xf>
    <xf numFmtId="0" fontId="11" fillId="0" borderId="32" xfId="0" applyFont="1" applyBorder="1" applyAlignment="1">
      <alignment horizontal="left" vertical="center" wrapText="1"/>
    </xf>
    <xf numFmtId="0" fontId="4" fillId="0" borderId="27" xfId="1" applyFont="1" applyFill="1" applyBorder="1" applyAlignment="1">
      <alignment horizontal="left" vertical="top" wrapText="1"/>
    </xf>
    <xf numFmtId="0" fontId="4" fillId="0" borderId="26" xfId="1" applyFont="1" applyFill="1" applyBorder="1" applyAlignment="1">
      <alignment horizontal="left" vertical="top" wrapText="1"/>
    </xf>
    <xf numFmtId="0" fontId="12" fillId="0" borderId="63" xfId="1" applyFont="1" applyBorder="1" applyAlignment="1">
      <alignment horizontal="left" vertical="top" wrapText="1"/>
    </xf>
    <xf numFmtId="0" fontId="12" fillId="0" borderId="60" xfId="1" applyFont="1" applyBorder="1" applyAlignment="1">
      <alignment horizontal="left" vertical="top" wrapText="1"/>
    </xf>
    <xf numFmtId="0" fontId="12" fillId="0" borderId="56" xfId="1" applyFont="1" applyBorder="1" applyAlignment="1">
      <alignment horizontal="left" vertical="top" wrapText="1"/>
    </xf>
    <xf numFmtId="0" fontId="25" fillId="0" borderId="64" xfId="0" applyFont="1" applyBorder="1" applyAlignment="1">
      <alignment horizontal="left" vertical="top" wrapText="1"/>
    </xf>
    <xf numFmtId="0" fontId="25" fillId="0" borderId="57" xfId="0" applyFont="1" applyBorder="1" applyAlignment="1">
      <alignment horizontal="left" vertical="top" wrapText="1"/>
    </xf>
    <xf numFmtId="0" fontId="19" fillId="0" borderId="18" xfId="0" applyFont="1" applyBorder="1" applyAlignment="1">
      <alignment horizontal="justify" vertical="top" wrapText="1"/>
    </xf>
    <xf numFmtId="0" fontId="19" fillId="0" borderId="19" xfId="0" applyFont="1" applyBorder="1" applyAlignment="1">
      <alignment horizontal="justify" vertical="top" wrapText="1"/>
    </xf>
    <xf numFmtId="0" fontId="19" fillId="0" borderId="21" xfId="0" applyFont="1" applyBorder="1" applyAlignment="1">
      <alignment horizontal="justify" vertical="top" wrapText="1"/>
    </xf>
    <xf numFmtId="0" fontId="11" fillId="0" borderId="37" xfId="1" applyFont="1" applyBorder="1" applyAlignment="1">
      <alignment horizontal="justify" vertical="top" wrapText="1"/>
    </xf>
    <xf numFmtId="0" fontId="11" fillId="0" borderId="38" xfId="1" applyFont="1" applyBorder="1" applyAlignment="1">
      <alignment horizontal="justify" vertical="top" wrapText="1"/>
    </xf>
    <xf numFmtId="0" fontId="5" fillId="0" borderId="27" xfId="1" applyFont="1" applyBorder="1" applyAlignment="1">
      <alignment horizontal="center" vertical="top"/>
    </xf>
    <xf numFmtId="0" fontId="5" fillId="0" borderId="26" xfId="1" applyFont="1" applyBorder="1" applyAlignment="1">
      <alignment horizontal="center" vertical="top"/>
    </xf>
    <xf numFmtId="0" fontId="13" fillId="0" borderId="64" xfId="1" applyFont="1" applyFill="1" applyBorder="1" applyAlignment="1">
      <alignment horizontal="left" vertical="top" wrapText="1"/>
    </xf>
    <xf numFmtId="0" fontId="13" fillId="0" borderId="79" xfId="0" applyFont="1" applyBorder="1" applyAlignment="1">
      <alignment horizontal="left" vertical="top" wrapText="1"/>
    </xf>
    <xf numFmtId="0" fontId="13" fillId="0" borderId="57" xfId="0" applyFont="1" applyBorder="1" applyAlignment="1">
      <alignment horizontal="left" vertical="top" wrapText="1"/>
    </xf>
    <xf numFmtId="0" fontId="13" fillId="0" borderId="30" xfId="0" applyFont="1" applyBorder="1" applyAlignment="1">
      <alignment horizontal="left" vertical="top" wrapText="1"/>
    </xf>
    <xf numFmtId="0" fontId="13" fillId="0" borderId="2" xfId="0" applyFont="1" applyBorder="1" applyAlignment="1">
      <alignment horizontal="left" vertical="center" wrapText="1"/>
    </xf>
    <xf numFmtId="0" fontId="13" fillId="0" borderId="35" xfId="0" applyFont="1" applyBorder="1" applyAlignment="1">
      <alignment horizontal="left" vertical="center" wrapText="1"/>
    </xf>
    <xf numFmtId="0" fontId="13" fillId="0" borderId="59" xfId="0" applyFont="1" applyFill="1" applyBorder="1" applyAlignment="1">
      <alignment horizontal="center" vertical="center" wrapText="1"/>
    </xf>
    <xf numFmtId="0" fontId="13" fillId="0" borderId="60"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24" fillId="0" borderId="7" xfId="0" applyFont="1" applyBorder="1" applyAlignment="1">
      <alignment horizontal="left" vertical="center" wrapText="1"/>
    </xf>
    <xf numFmtId="0" fontId="38" fillId="4" borderId="63" xfId="0" applyFont="1" applyFill="1" applyBorder="1" applyAlignment="1">
      <alignment horizontal="center" vertical="center" wrapText="1"/>
    </xf>
    <xf numFmtId="0" fontId="38" fillId="4" borderId="60" xfId="0" applyFont="1" applyFill="1" applyBorder="1" applyAlignment="1">
      <alignment horizontal="center" vertical="center" wrapText="1"/>
    </xf>
    <xf numFmtId="0" fontId="38" fillId="4" borderId="81" xfId="0" applyFont="1" applyFill="1" applyBorder="1" applyAlignment="1">
      <alignment horizontal="center" vertical="center" wrapText="1"/>
    </xf>
    <xf numFmtId="0" fontId="40" fillId="0" borderId="27" xfId="0" applyFont="1" applyBorder="1" applyAlignment="1">
      <alignment horizontal="center" vertical="center" textRotation="90" wrapText="1"/>
    </xf>
    <xf numFmtId="0" fontId="40" fillId="0" borderId="26" xfId="0" applyFont="1" applyBorder="1" applyAlignment="1">
      <alignment horizontal="center" vertical="center" textRotation="90" wrapText="1"/>
    </xf>
    <xf numFmtId="0" fontId="40" fillId="0" borderId="82" xfId="0" applyFont="1" applyBorder="1" applyAlignment="1">
      <alignment horizontal="center" vertical="center" textRotation="90" wrapText="1"/>
    </xf>
    <xf numFmtId="0" fontId="41" fillId="0" borderId="27" xfId="0" applyFont="1" applyBorder="1" applyAlignment="1">
      <alignment vertical="center" wrapText="1"/>
    </xf>
    <xf numFmtId="0" fontId="41" fillId="0" borderId="26" xfId="0" applyFont="1" applyBorder="1" applyAlignment="1">
      <alignment vertical="center" wrapText="1"/>
    </xf>
    <xf numFmtId="0" fontId="41" fillId="0" borderId="25" xfId="0" applyFont="1" applyBorder="1" applyAlignment="1">
      <alignment vertical="center" wrapText="1"/>
    </xf>
    <xf numFmtId="0" fontId="39" fillId="0" borderId="0" xfId="0" applyFont="1" applyAlignment="1">
      <alignment horizontal="center" vertical="center"/>
    </xf>
    <xf numFmtId="0" fontId="46" fillId="0" borderId="0" xfId="0" applyFont="1" applyAlignment="1">
      <alignment horizontal="center" vertical="center" wrapText="1"/>
    </xf>
    <xf numFmtId="0" fontId="51" fillId="0" borderId="94" xfId="0" applyFont="1" applyBorder="1" applyAlignment="1">
      <alignment horizontal="center" vertical="top" wrapText="1"/>
    </xf>
    <xf numFmtId="0" fontId="51" fillId="0" borderId="95" xfId="0" applyFont="1" applyBorder="1" applyAlignment="1">
      <alignment horizontal="center" vertical="top" wrapText="1"/>
    </xf>
    <xf numFmtId="0" fontId="51" fillId="0" borderId="96" xfId="0" applyFont="1" applyBorder="1" applyAlignment="1">
      <alignment horizontal="center" vertical="top" wrapText="1"/>
    </xf>
    <xf numFmtId="0" fontId="51" fillId="0" borderId="26" xfId="0" applyFont="1" applyBorder="1" applyAlignment="1">
      <alignment horizontal="center" vertical="top" wrapText="1"/>
    </xf>
    <xf numFmtId="0" fontId="50" fillId="0" borderId="27" xfId="0" applyFont="1" applyBorder="1" applyAlignment="1">
      <alignment horizontal="center" vertical="top" wrapText="1"/>
    </xf>
    <xf numFmtId="0" fontId="50" fillId="0" borderId="26" xfId="0" applyFont="1" applyBorder="1" applyAlignment="1">
      <alignment horizontal="center" vertical="top" wrapText="1"/>
    </xf>
    <xf numFmtId="0" fontId="50" fillId="0" borderId="27" xfId="0" applyFont="1" applyBorder="1" applyAlignment="1">
      <alignment horizontal="left" vertical="top" wrapText="1"/>
    </xf>
    <xf numFmtId="0" fontId="50" fillId="0" borderId="26" xfId="0" applyFont="1" applyBorder="1" applyAlignment="1">
      <alignment horizontal="left" vertical="top" wrapText="1"/>
    </xf>
    <xf numFmtId="0" fontId="50" fillId="0" borderId="25" xfId="0" applyFont="1" applyBorder="1" applyAlignment="1">
      <alignment horizontal="left" vertical="top" wrapText="1"/>
    </xf>
    <xf numFmtId="0" fontId="50" fillId="0" borderId="27" xfId="0" applyFont="1" applyBorder="1" applyAlignment="1">
      <alignment horizontal="left" vertical="top"/>
    </xf>
    <xf numFmtId="0" fontId="50" fillId="0" borderId="26" xfId="0" applyFont="1" applyBorder="1" applyAlignment="1">
      <alignment horizontal="left" vertical="top"/>
    </xf>
    <xf numFmtId="0" fontId="50" fillId="0" borderId="25" xfId="0" applyFont="1" applyBorder="1" applyAlignment="1">
      <alignment horizontal="left" vertical="top"/>
    </xf>
    <xf numFmtId="0" fontId="64" fillId="0" borderId="0" xfId="0" applyFont="1" applyAlignment="1">
      <alignment horizontal="center" vertical="center" wrapText="1"/>
    </xf>
    <xf numFmtId="0" fontId="51" fillId="0" borderId="26" xfId="0" applyFont="1" applyBorder="1" applyAlignment="1">
      <alignment horizontal="left" vertical="top" wrapText="1"/>
    </xf>
    <xf numFmtId="0" fontId="51" fillId="0" borderId="82" xfId="0" applyFont="1" applyBorder="1" applyAlignment="1">
      <alignment horizontal="left" vertical="top" wrapText="1"/>
    </xf>
    <xf numFmtId="0" fontId="51" fillId="0" borderId="27" xfId="0" applyFont="1" applyBorder="1" applyAlignment="1">
      <alignment vertical="top" wrapText="1"/>
    </xf>
    <xf numFmtId="0" fontId="51" fillId="0" borderId="26" xfId="0" applyFont="1" applyBorder="1" applyAlignment="1">
      <alignment vertical="top" wrapText="1"/>
    </xf>
    <xf numFmtId="0" fontId="51" fillId="0" borderId="25" xfId="0" applyFont="1" applyBorder="1" applyAlignment="1">
      <alignment vertical="top" wrapText="1"/>
    </xf>
    <xf numFmtId="0" fontId="48" fillId="0" borderId="64" xfId="0" applyFont="1" applyBorder="1" applyAlignment="1">
      <alignment vertical="center"/>
    </xf>
    <xf numFmtId="0" fontId="48" fillId="0" borderId="16" xfId="0" applyFont="1" applyBorder="1" applyAlignment="1">
      <alignment vertical="center"/>
    </xf>
    <xf numFmtId="0" fontId="48" fillId="0" borderId="57" xfId="0" applyFont="1" applyBorder="1" applyAlignment="1">
      <alignment vertical="center"/>
    </xf>
    <xf numFmtId="0" fontId="48" fillId="0" borderId="0" xfId="0" applyFont="1" applyAlignment="1">
      <alignment vertical="center"/>
    </xf>
    <xf numFmtId="0" fontId="48" fillId="0" borderId="0" xfId="0" applyFont="1" applyBorder="1" applyAlignment="1">
      <alignment vertical="center"/>
    </xf>
    <xf numFmtId="0" fontId="48" fillId="0" borderId="58" xfId="0" applyFont="1" applyBorder="1" applyAlignment="1">
      <alignment vertical="center"/>
    </xf>
    <xf numFmtId="0" fontId="48" fillId="0" borderId="10" xfId="0" applyFont="1" applyBorder="1" applyAlignment="1">
      <alignment vertical="center"/>
    </xf>
    <xf numFmtId="0" fontId="60" fillId="0" borderId="2" xfId="0" applyFont="1" applyBorder="1" applyAlignment="1">
      <alignment horizontal="justify" vertical="center"/>
    </xf>
    <xf numFmtId="0" fontId="60" fillId="0" borderId="1" xfId="0" applyFont="1" applyBorder="1" applyAlignment="1">
      <alignment horizontal="justify" vertical="center"/>
    </xf>
    <xf numFmtId="0" fontId="60" fillId="0" borderId="18" xfId="0" applyFont="1" applyBorder="1" applyAlignment="1">
      <alignment horizontal="justify" vertical="center"/>
    </xf>
    <xf numFmtId="0" fontId="60" fillId="0" borderId="4" xfId="0" applyFont="1" applyBorder="1" applyAlignment="1">
      <alignment horizontal="justify" vertical="center"/>
    </xf>
    <xf numFmtId="0" fontId="60" fillId="0" borderId="5" xfId="0" applyFont="1" applyBorder="1" applyAlignment="1">
      <alignment horizontal="justify" vertical="center"/>
    </xf>
    <xf numFmtId="0" fontId="60" fillId="0" borderId="45" xfId="0" applyFont="1" applyBorder="1" applyAlignment="1">
      <alignment horizontal="justify" vertical="center"/>
    </xf>
    <xf numFmtId="0" fontId="48" fillId="0" borderId="27" xfId="0" applyFont="1" applyBorder="1" applyAlignment="1">
      <alignment vertical="center"/>
    </xf>
    <xf numFmtId="0" fontId="48" fillId="0" borderId="26" xfId="0" applyFont="1" applyBorder="1" applyAlignment="1">
      <alignment vertical="center"/>
    </xf>
    <xf numFmtId="0" fontId="48" fillId="0" borderId="44" xfId="0" applyFont="1" applyBorder="1" applyAlignment="1">
      <alignment vertical="center"/>
    </xf>
    <xf numFmtId="0" fontId="48" fillId="0" borderId="14" xfId="0" applyFont="1" applyBorder="1" applyAlignment="1">
      <alignment vertical="center"/>
    </xf>
    <xf numFmtId="0" fontId="48" fillId="0" borderId="42" xfId="0" applyFont="1" applyBorder="1" applyAlignment="1">
      <alignment vertical="center"/>
    </xf>
    <xf numFmtId="0" fontId="48" fillId="0" borderId="58" xfId="0" applyFont="1" applyBorder="1" applyAlignment="1">
      <alignment horizontal="justify" vertical="center" wrapText="1"/>
    </xf>
    <xf numFmtId="0" fontId="48" fillId="0" borderId="10" xfId="0" applyFont="1" applyBorder="1" applyAlignment="1">
      <alignment horizontal="justify" vertical="center" wrapText="1"/>
    </xf>
    <xf numFmtId="0" fontId="48" fillId="6" borderId="1" xfId="0" applyFont="1" applyFill="1" applyBorder="1" applyAlignment="1">
      <alignment horizontal="left" vertical="center"/>
    </xf>
    <xf numFmtId="0" fontId="48" fillId="6" borderId="18" xfId="0" applyFont="1" applyFill="1" applyBorder="1" applyAlignment="1">
      <alignment horizontal="left" vertical="center"/>
    </xf>
    <xf numFmtId="0" fontId="48" fillId="0" borderId="57" xfId="0" applyFont="1" applyBorder="1" applyAlignment="1">
      <alignment horizontal="left" vertical="center" indent="3"/>
    </xf>
    <xf numFmtId="0" fontId="48" fillId="0" borderId="0" xfId="0" applyFont="1" applyAlignment="1">
      <alignment horizontal="left" vertical="center" indent="3"/>
    </xf>
    <xf numFmtId="0" fontId="48" fillId="0" borderId="0" xfId="0" applyFont="1" applyBorder="1" applyAlignment="1">
      <alignment horizontal="left" vertical="center" indent="3"/>
    </xf>
    <xf numFmtId="0" fontId="48" fillId="0" borderId="57" xfId="0" applyFont="1" applyBorder="1" applyAlignment="1">
      <alignment horizontal="left" vertical="center"/>
    </xf>
    <xf numFmtId="0" fontId="48" fillId="0" borderId="0" xfId="0" applyFont="1" applyAlignment="1">
      <alignment horizontal="left" vertical="center"/>
    </xf>
    <xf numFmtId="0" fontId="48" fillId="0" borderId="0" xfId="0" applyFont="1" applyBorder="1" applyAlignment="1">
      <alignment horizontal="left" vertical="center"/>
    </xf>
    <xf numFmtId="0" fontId="10" fillId="0" borderId="57" xfId="0" applyFont="1" applyBorder="1" applyAlignment="1">
      <alignment horizontal="left" vertical="center" indent="3"/>
    </xf>
    <xf numFmtId="0" fontId="10" fillId="0" borderId="0" xfId="0" applyFont="1" applyAlignment="1">
      <alignment horizontal="left" vertical="center" indent="3"/>
    </xf>
    <xf numFmtId="0" fontId="10" fillId="0" borderId="0" xfId="0" applyFont="1" applyBorder="1" applyAlignment="1">
      <alignment horizontal="left" vertical="center" indent="3"/>
    </xf>
    <xf numFmtId="0" fontId="51" fillId="0" borderId="94" xfId="0" applyFont="1" applyBorder="1" applyAlignment="1">
      <alignment vertical="center"/>
    </xf>
    <xf numFmtId="0" fontId="51" fillId="0" borderId="95" xfId="0" applyFont="1" applyBorder="1" applyAlignment="1">
      <alignment vertical="center"/>
    </xf>
    <xf numFmtId="0" fontId="51" fillId="0" borderId="96" xfId="0" applyFont="1" applyBorder="1" applyAlignment="1">
      <alignment vertical="center"/>
    </xf>
    <xf numFmtId="0" fontId="10" fillId="0" borderId="57" xfId="0" applyFont="1" applyBorder="1" applyAlignment="1">
      <alignment horizontal="justify" vertical="center"/>
    </xf>
    <xf numFmtId="0" fontId="10" fillId="0" borderId="0" xfId="0" applyFont="1" applyBorder="1" applyAlignment="1">
      <alignment horizontal="justify" vertical="center"/>
    </xf>
    <xf numFmtId="0" fontId="10" fillId="0" borderId="57" xfId="0" applyFont="1" applyBorder="1" applyAlignment="1">
      <alignment horizontal="left" vertical="center" indent="2"/>
    </xf>
    <xf numFmtId="0" fontId="10" fillId="0" borderId="0" xfId="0" applyFont="1" applyBorder="1" applyAlignment="1">
      <alignment horizontal="left" vertical="center" indent="2"/>
    </xf>
    <xf numFmtId="0" fontId="63" fillId="0" borderId="57" xfId="0" applyFont="1" applyBorder="1" applyAlignment="1">
      <alignment horizontal="left" vertical="center" indent="2"/>
    </xf>
    <xf numFmtId="0" fontId="63" fillId="0" borderId="0" xfId="0" applyFont="1" applyBorder="1" applyAlignment="1">
      <alignment horizontal="left" vertical="center" indent="2"/>
    </xf>
    <xf numFmtId="0" fontId="10" fillId="0" borderId="58" xfId="0" applyFont="1" applyBorder="1" applyAlignment="1">
      <alignment horizontal="left" vertical="center" indent="2"/>
    </xf>
    <xf numFmtId="0" fontId="10" fillId="0" borderId="10" xfId="0" applyFont="1" applyBorder="1" applyAlignment="1">
      <alignment horizontal="left" vertical="center" indent="2"/>
    </xf>
    <xf numFmtId="0" fontId="48" fillId="0" borderId="57" xfId="0" applyFont="1" applyBorder="1" applyAlignment="1">
      <alignment horizontal="left" vertical="top" wrapText="1"/>
    </xf>
    <xf numFmtId="0" fontId="48" fillId="0" borderId="89" xfId="0" applyFont="1" applyBorder="1" applyAlignment="1">
      <alignment horizontal="left" vertical="top" wrapText="1"/>
    </xf>
    <xf numFmtId="0" fontId="48" fillId="6" borderId="1" xfId="0" applyFont="1" applyFill="1" applyBorder="1" applyAlignment="1">
      <alignment horizontal="left" vertical="center" wrapText="1"/>
    </xf>
    <xf numFmtId="0" fontId="48" fillId="6" borderId="18" xfId="0" applyFont="1" applyFill="1" applyBorder="1" applyAlignment="1">
      <alignment horizontal="left" vertical="center" wrapText="1"/>
    </xf>
    <xf numFmtId="0" fontId="48" fillId="0" borderId="63" xfId="0" applyFont="1" applyBorder="1" applyAlignment="1">
      <alignment horizontal="justify" vertical="center" wrapText="1"/>
    </xf>
    <xf numFmtId="0" fontId="48" fillId="0" borderId="60" xfId="0" applyFont="1" applyBorder="1" applyAlignment="1">
      <alignment horizontal="justify" vertical="center" wrapText="1"/>
    </xf>
    <xf numFmtId="0" fontId="51" fillId="0" borderId="63" xfId="0" applyFont="1" applyBorder="1" applyAlignment="1">
      <alignment horizontal="center" vertical="center"/>
    </xf>
    <xf numFmtId="0" fontId="51" fillId="0" borderId="60" xfId="0" applyFont="1" applyBorder="1" applyAlignment="1">
      <alignment horizontal="center" vertical="center"/>
    </xf>
    <xf numFmtId="0" fontId="48" fillId="0" borderId="63" xfId="0" applyFont="1" applyBorder="1" applyAlignment="1">
      <alignment horizontal="justify" vertical="center"/>
    </xf>
    <xf numFmtId="0" fontId="48" fillId="0" borderId="60" xfId="0" applyFont="1" applyBorder="1" applyAlignment="1">
      <alignment horizontal="justify" vertical="center"/>
    </xf>
    <xf numFmtId="0" fontId="51" fillId="0" borderId="27" xfId="0" applyFont="1" applyBorder="1" applyAlignment="1">
      <alignment vertical="center"/>
    </xf>
    <xf numFmtId="0" fontId="51" fillId="0" borderId="26" xfId="0" applyFont="1" applyBorder="1" applyAlignment="1">
      <alignment vertical="center"/>
    </xf>
    <xf numFmtId="0" fontId="51" fillId="0" borderId="25" xfId="0" applyFont="1" applyBorder="1" applyAlignment="1">
      <alignment vertical="center"/>
    </xf>
    <xf numFmtId="0" fontId="48" fillId="0" borderId="64" xfId="0" applyFont="1" applyBorder="1" applyAlignment="1">
      <alignment horizontal="justify" vertical="center"/>
    </xf>
    <xf numFmtId="0" fontId="48" fillId="0" borderId="16" xfId="0" applyFont="1" applyBorder="1" applyAlignment="1">
      <alignment horizontal="justify" vertical="center"/>
    </xf>
    <xf numFmtId="0" fontId="48" fillId="0" borderId="57" xfId="0" applyFont="1" applyBorder="1" applyAlignment="1">
      <alignment horizontal="justify" vertical="center"/>
    </xf>
    <xf numFmtId="0" fontId="48" fillId="0" borderId="0" xfId="0" applyFont="1" applyAlignment="1">
      <alignment horizontal="justify" vertical="center"/>
    </xf>
    <xf numFmtId="0" fontId="48" fillId="0" borderId="0" xfId="0" applyFont="1" applyBorder="1" applyAlignment="1">
      <alignment horizontal="justify" vertical="center"/>
    </xf>
    <xf numFmtId="0" fontId="48" fillId="0" borderId="58" xfId="0" applyFont="1" applyBorder="1" applyAlignment="1">
      <alignment horizontal="justify" vertical="center"/>
    </xf>
    <xf numFmtId="0" fontId="48" fillId="0" borderId="10" xfId="0" applyFont="1" applyBorder="1" applyAlignment="1">
      <alignment horizontal="justify" vertical="center"/>
    </xf>
    <xf numFmtId="0" fontId="51" fillId="0" borderId="90" xfId="0" applyFont="1" applyBorder="1" applyAlignment="1">
      <alignment vertical="top" wrapText="1"/>
    </xf>
    <xf numFmtId="0" fontId="51" fillId="0" borderId="88" xfId="0" applyFont="1" applyBorder="1" applyAlignment="1">
      <alignment vertical="top" wrapText="1"/>
    </xf>
    <xf numFmtId="0" fontId="51" fillId="0" borderId="92" xfId="0" applyFont="1" applyBorder="1" applyAlignment="1">
      <alignment vertical="top" wrapText="1"/>
    </xf>
    <xf numFmtId="0" fontId="51" fillId="0" borderId="94" xfId="0" applyFont="1" applyBorder="1" applyAlignment="1">
      <alignment vertical="center" wrapText="1"/>
    </xf>
    <xf numFmtId="0" fontId="51" fillId="0" borderId="95" xfId="0" applyFont="1" applyBorder="1" applyAlignment="1">
      <alignment vertical="center" wrapText="1"/>
    </xf>
    <xf numFmtId="0" fontId="48" fillId="0" borderId="64" xfId="0" applyFont="1" applyBorder="1" applyAlignment="1">
      <alignment horizontal="left" vertical="center"/>
    </xf>
    <xf numFmtId="0" fontId="48" fillId="0" borderId="16" xfId="0" applyFont="1" applyBorder="1" applyAlignment="1">
      <alignment horizontal="left" vertical="center"/>
    </xf>
    <xf numFmtId="0" fontId="48" fillId="0" borderId="58" xfId="0" applyFont="1" applyBorder="1" applyAlignment="1">
      <alignment vertical="center" wrapText="1"/>
    </xf>
    <xf numFmtId="0" fontId="48" fillId="0" borderId="10" xfId="0" applyFont="1" applyBorder="1" applyAlignment="1">
      <alignment vertical="center" wrapText="1"/>
    </xf>
    <xf numFmtId="0" fontId="48" fillId="0" borderId="21" xfId="0" applyFont="1" applyBorder="1" applyAlignment="1">
      <alignment vertical="center"/>
    </xf>
    <xf numFmtId="0" fontId="48" fillId="0" borderId="1" xfId="0" applyFont="1" applyBorder="1" applyAlignment="1">
      <alignment vertical="center"/>
    </xf>
    <xf numFmtId="0" fontId="48" fillId="0" borderId="18" xfId="0" applyFont="1" applyBorder="1" applyAlignment="1">
      <alignment vertical="center"/>
    </xf>
    <xf numFmtId="0" fontId="48" fillId="0" borderId="33" xfId="0" applyFont="1" applyBorder="1" applyAlignment="1">
      <alignment vertical="center"/>
    </xf>
    <xf numFmtId="0" fontId="48" fillId="0" borderId="9" xfId="0" applyFont="1" applyBorder="1" applyAlignment="1">
      <alignment vertical="center"/>
    </xf>
    <xf numFmtId="0" fontId="48" fillId="0" borderId="32" xfId="0" applyFont="1" applyBorder="1" applyAlignment="1">
      <alignment vertical="center"/>
    </xf>
    <xf numFmtId="0" fontId="58" fillId="0" borderId="99" xfId="0" applyFont="1" applyBorder="1" applyAlignment="1">
      <alignment vertical="top" wrapText="1"/>
    </xf>
    <xf numFmtId="0" fontId="58" fillId="0" borderId="57" xfId="0" applyFont="1" applyBorder="1" applyAlignment="1">
      <alignment vertical="top" wrapText="1"/>
    </xf>
    <xf numFmtId="0" fontId="58" fillId="0" borderId="58" xfId="0" applyFont="1" applyBorder="1" applyAlignment="1">
      <alignment vertical="top" wrapText="1"/>
    </xf>
    <xf numFmtId="0" fontId="59" fillId="0" borderId="12" xfId="0" applyFont="1" applyBorder="1" applyAlignment="1">
      <alignment horizontal="justify" vertical="center"/>
    </xf>
    <xf numFmtId="0" fontId="59" fillId="0" borderId="14" xfId="0" applyFont="1" applyBorder="1" applyAlignment="1">
      <alignment horizontal="justify" vertical="center"/>
    </xf>
    <xf numFmtId="0" fontId="59" fillId="0" borderId="42" xfId="0" applyFont="1" applyBorder="1" applyAlignment="1">
      <alignment horizontal="justify" vertical="center"/>
    </xf>
    <xf numFmtId="0" fontId="51" fillId="0" borderId="57" xfId="0" applyFont="1" applyBorder="1" applyAlignment="1">
      <alignment vertical="top" wrapText="1"/>
    </xf>
    <xf numFmtId="0" fontId="51" fillId="0" borderId="82" xfId="0" applyFont="1" applyBorder="1" applyAlignment="1">
      <alignment vertical="top" wrapText="1"/>
    </xf>
    <xf numFmtId="0" fontId="48" fillId="0" borderId="56" xfId="0" applyFont="1" applyBorder="1" applyAlignment="1">
      <alignment vertical="center"/>
    </xf>
    <xf numFmtId="0" fontId="48" fillId="0" borderId="37" xfId="0" applyFont="1" applyBorder="1" applyAlignment="1">
      <alignment vertical="center"/>
    </xf>
    <xf numFmtId="0" fontId="48" fillId="0" borderId="59" xfId="0" applyFont="1" applyBorder="1" applyAlignment="1">
      <alignment vertical="center"/>
    </xf>
    <xf numFmtId="0" fontId="48" fillId="0" borderId="25" xfId="0" applyFont="1" applyBorder="1" applyAlignment="1">
      <alignment vertical="center"/>
    </xf>
    <xf numFmtId="0" fontId="48" fillId="0" borderId="51" xfId="0" applyFont="1" applyBorder="1" applyAlignment="1">
      <alignment vertical="center"/>
    </xf>
    <xf numFmtId="0" fontId="48" fillId="0" borderId="7" xfId="0" applyFont="1" applyBorder="1" applyAlignment="1">
      <alignment vertical="center"/>
    </xf>
    <xf numFmtId="0" fontId="48" fillId="0" borderId="52" xfId="0" applyFont="1" applyBorder="1" applyAlignment="1">
      <alignment vertical="center"/>
    </xf>
    <xf numFmtId="0" fontId="48" fillId="0" borderId="47" xfId="0" applyFont="1" applyBorder="1" applyAlignment="1">
      <alignment vertical="center"/>
    </xf>
    <xf numFmtId="0" fontId="48" fillId="0" borderId="5" xfId="0" applyFont="1" applyBorder="1" applyAlignment="1">
      <alignment vertical="center"/>
    </xf>
    <xf numFmtId="0" fontId="48" fillId="0" borderId="45" xfId="0" applyFont="1" applyBorder="1" applyAlignment="1">
      <alignment vertical="center"/>
    </xf>
    <xf numFmtId="0" fontId="51" fillId="0" borderId="99" xfId="0" applyFont="1" applyBorder="1" applyAlignment="1">
      <alignment vertical="top" wrapText="1"/>
    </xf>
    <xf numFmtId="0" fontId="48" fillId="0" borderId="12" xfId="0" applyFont="1" applyBorder="1" applyAlignment="1">
      <alignment vertical="center"/>
    </xf>
    <xf numFmtId="0" fontId="48" fillId="0" borderId="2" xfId="0" applyFont="1" applyBorder="1" applyAlignment="1">
      <alignment vertical="center"/>
    </xf>
    <xf numFmtId="0" fontId="48" fillId="0" borderId="4" xfId="0" applyFont="1" applyBorder="1" applyAlignment="1">
      <alignment vertical="center"/>
    </xf>
    <xf numFmtId="0" fontId="48" fillId="0" borderId="17" xfId="0" applyFont="1" applyBorder="1" applyAlignment="1">
      <alignment vertical="center"/>
    </xf>
    <xf numFmtId="0" fontId="48" fillId="0" borderId="64" xfId="0" applyFont="1" applyBorder="1" applyAlignment="1">
      <alignment horizontal="center" vertical="center"/>
    </xf>
    <xf numFmtId="0" fontId="48" fillId="0" borderId="57" xfId="0" applyFont="1" applyBorder="1" applyAlignment="1">
      <alignment horizontal="center" vertical="center"/>
    </xf>
    <xf numFmtId="0" fontId="48" fillId="0" borderId="12" xfId="0" applyFont="1" applyBorder="1" applyAlignment="1">
      <alignment vertical="center" wrapText="1"/>
    </xf>
    <xf numFmtId="0" fontId="48" fillId="0" borderId="14" xfId="0" applyFont="1" applyBorder="1" applyAlignment="1">
      <alignment vertical="center" wrapText="1"/>
    </xf>
    <xf numFmtId="0" fontId="48" fillId="0" borderId="2" xfId="0" applyFont="1" applyBorder="1" applyAlignment="1">
      <alignment vertical="center" wrapText="1"/>
    </xf>
    <xf numFmtId="0" fontId="48" fillId="0" borderId="1" xfId="0" applyFont="1" applyBorder="1" applyAlignment="1">
      <alignment vertical="center" wrapText="1"/>
    </xf>
    <xf numFmtId="0" fontId="48" fillId="0" borderId="4" xfId="0" applyFont="1" applyBorder="1" applyAlignment="1">
      <alignment vertical="center" wrapText="1"/>
    </xf>
    <xf numFmtId="0" fontId="48" fillId="0" borderId="5" xfId="0" applyFont="1" applyBorder="1" applyAlignment="1">
      <alignment vertical="center" wrapText="1"/>
    </xf>
    <xf numFmtId="0" fontId="48" fillId="0" borderId="64" xfId="0" applyFont="1" applyBorder="1" applyAlignment="1">
      <alignment vertical="center" wrapText="1"/>
    </xf>
    <xf numFmtId="0" fontId="48" fillId="0" borderId="57" xfId="0" applyFont="1" applyBorder="1" applyAlignment="1">
      <alignment vertical="center" wrapText="1"/>
    </xf>
    <xf numFmtId="0" fontId="48" fillId="0" borderId="12" xfId="0" applyFont="1" applyBorder="1" applyAlignment="1">
      <alignment horizontal="justify" vertical="center"/>
    </xf>
    <xf numFmtId="0" fontId="48" fillId="0" borderId="14" xfId="0" applyFont="1" applyBorder="1" applyAlignment="1">
      <alignment horizontal="justify" vertical="center"/>
    </xf>
    <xf numFmtId="0" fontId="48" fillId="0" borderId="42" xfId="0" applyFont="1" applyBorder="1" applyAlignment="1">
      <alignment horizontal="justify" vertical="center"/>
    </xf>
    <xf numFmtId="0" fontId="48" fillId="0" borderId="2" xfId="0" applyFont="1" applyBorder="1" applyAlignment="1">
      <alignment horizontal="justify" vertical="center"/>
    </xf>
    <xf numFmtId="0" fontId="48" fillId="0" borderId="1" xfId="0" applyFont="1" applyBorder="1" applyAlignment="1">
      <alignment horizontal="justify" vertical="center"/>
    </xf>
    <xf numFmtId="0" fontId="48" fillId="0" borderId="18" xfId="0" applyFont="1" applyBorder="1" applyAlignment="1">
      <alignment horizontal="justify" vertical="center"/>
    </xf>
    <xf numFmtId="0" fontId="48" fillId="0" borderId="4" xfId="0" applyFont="1" applyBorder="1" applyAlignment="1">
      <alignment horizontal="justify" vertical="center"/>
    </xf>
    <xf numFmtId="0" fontId="48" fillId="0" borderId="5" xfId="0" applyFont="1" applyBorder="1" applyAlignment="1">
      <alignment horizontal="justify" vertical="center"/>
    </xf>
    <xf numFmtId="0" fontId="48" fillId="0" borderId="45" xfId="0" applyFont="1" applyBorder="1" applyAlignment="1">
      <alignment horizontal="justify" vertical="center"/>
    </xf>
    <xf numFmtId="0" fontId="48" fillId="0" borderId="27" xfId="0" applyFont="1" applyBorder="1" applyAlignment="1">
      <alignment vertical="top" wrapText="1"/>
    </xf>
    <xf numFmtId="0" fontId="48" fillId="0" borderId="26" xfId="0" applyFont="1" applyBorder="1" applyAlignment="1">
      <alignment vertical="top" wrapText="1"/>
    </xf>
    <xf numFmtId="0" fontId="48" fillId="0" borderId="25" xfId="0" applyFont="1" applyBorder="1" applyAlignment="1">
      <alignment vertical="top" wrapText="1"/>
    </xf>
    <xf numFmtId="0" fontId="48" fillId="0" borderId="53" xfId="0" applyFont="1" applyBorder="1" applyAlignment="1">
      <alignment vertical="center"/>
    </xf>
    <xf numFmtId="0" fontId="48" fillId="0" borderId="83" xfId="0" applyFont="1" applyBorder="1" applyAlignment="1">
      <alignment vertical="center"/>
    </xf>
    <xf numFmtId="0" fontId="48" fillId="0" borderId="86" xfId="0" applyFont="1" applyBorder="1" applyAlignment="1">
      <alignment vertical="center"/>
    </xf>
    <xf numFmtId="0" fontId="48" fillId="0" borderId="82" xfId="0" applyFont="1" applyBorder="1" applyAlignment="1">
      <alignment vertical="top" wrapText="1"/>
    </xf>
    <xf numFmtId="0" fontId="48" fillId="0" borderId="93" xfId="0" applyFont="1" applyBorder="1" applyAlignment="1">
      <alignment vertical="top"/>
    </xf>
    <xf numFmtId="0" fontId="48" fillId="0" borderId="26" xfId="0" applyFont="1" applyBorder="1" applyAlignment="1">
      <alignment vertical="top"/>
    </xf>
    <xf numFmtId="0" fontId="48" fillId="0" borderId="63" xfId="0" applyFont="1" applyBorder="1" applyAlignment="1">
      <alignment vertical="center"/>
    </xf>
    <xf numFmtId="0" fontId="48" fillId="0" borderId="24" xfId="0" applyFont="1" applyBorder="1" applyAlignment="1">
      <alignment vertical="center"/>
    </xf>
    <xf numFmtId="0" fontId="51" fillId="7" borderId="26" xfId="0" applyFont="1" applyFill="1" applyBorder="1" applyAlignment="1">
      <alignment vertical="top" wrapText="1"/>
    </xf>
    <xf numFmtId="0" fontId="51" fillId="7" borderId="25" xfId="0" applyFont="1" applyFill="1" applyBorder="1" applyAlignment="1">
      <alignment vertical="top" wrapText="1"/>
    </xf>
    <xf numFmtId="0" fontId="48" fillId="7" borderId="12" xfId="0" applyFont="1" applyFill="1" applyBorder="1" applyAlignment="1">
      <alignment horizontal="justify" vertical="center"/>
    </xf>
    <xf numFmtId="0" fontId="48" fillId="7" borderId="14" xfId="0" applyFont="1" applyFill="1" applyBorder="1" applyAlignment="1">
      <alignment horizontal="justify" vertical="center"/>
    </xf>
    <xf numFmtId="0" fontId="48" fillId="7" borderId="42" xfId="0" applyFont="1" applyFill="1" applyBorder="1" applyAlignment="1">
      <alignment horizontal="justify" vertical="center"/>
    </xf>
    <xf numFmtId="0" fontId="48" fillId="7" borderId="2" xfId="0" applyFont="1" applyFill="1" applyBorder="1" applyAlignment="1">
      <alignment horizontal="justify" vertical="center"/>
    </xf>
    <xf numFmtId="0" fontId="48" fillId="7" borderId="1" xfId="0" applyFont="1" applyFill="1" applyBorder="1" applyAlignment="1">
      <alignment horizontal="justify" vertical="center"/>
    </xf>
    <xf numFmtId="0" fontId="48" fillId="7" borderId="18" xfId="0" applyFont="1" applyFill="1" applyBorder="1" applyAlignment="1">
      <alignment horizontal="justify" vertical="center"/>
    </xf>
    <xf numFmtId="0" fontId="48" fillId="7" borderId="4" xfId="0" applyFont="1" applyFill="1" applyBorder="1" applyAlignment="1">
      <alignment horizontal="justify" vertical="center"/>
    </xf>
    <xf numFmtId="0" fontId="48" fillId="7" borderId="5" xfId="0" applyFont="1" applyFill="1" applyBorder="1" applyAlignment="1">
      <alignment horizontal="justify" vertical="center"/>
    </xf>
    <xf numFmtId="0" fontId="48" fillId="7" borderId="45" xfId="0" applyFont="1" applyFill="1" applyBorder="1" applyAlignment="1">
      <alignment horizontal="justify" vertical="center"/>
    </xf>
    <xf numFmtId="0" fontId="51" fillId="0" borderId="58" xfId="0" applyFont="1" applyBorder="1" applyAlignment="1">
      <alignment vertical="top" wrapText="1"/>
    </xf>
    <xf numFmtId="0" fontId="56" fillId="0" borderId="99" xfId="0" applyFont="1" applyBorder="1" applyAlignment="1">
      <alignment vertical="top" wrapText="1"/>
    </xf>
    <xf numFmtId="0" fontId="56" fillId="0" borderId="57" xfId="0" applyFont="1" applyBorder="1" applyAlignment="1">
      <alignment vertical="top" wrapText="1"/>
    </xf>
    <xf numFmtId="0" fontId="56" fillId="0" borderId="89" xfId="0" applyFont="1" applyBorder="1" applyAlignment="1">
      <alignment vertical="top" wrapText="1"/>
    </xf>
    <xf numFmtId="0" fontId="10" fillId="0" borderId="35" xfId="0" applyFont="1" applyBorder="1" applyAlignment="1">
      <alignment vertical="center" wrapText="1"/>
    </xf>
    <xf numFmtId="0" fontId="10" fillId="0" borderId="7" xfId="0" applyFont="1" applyBorder="1" applyAlignment="1">
      <alignment vertical="center" wrapText="1"/>
    </xf>
    <xf numFmtId="0" fontId="10" fillId="0" borderId="52"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18" xfId="0" applyFont="1" applyBorder="1" applyAlignment="1">
      <alignment vertical="center" wrapText="1"/>
    </xf>
    <xf numFmtId="0" fontId="10" fillId="0" borderId="2" xfId="0" applyFont="1" applyBorder="1" applyAlignment="1">
      <alignment vertical="center"/>
    </xf>
    <xf numFmtId="0" fontId="10" fillId="0" borderId="1" xfId="0" applyFont="1" applyBorder="1" applyAlignment="1">
      <alignment vertical="center"/>
    </xf>
    <xf numFmtId="0" fontId="10" fillId="0" borderId="18" xfId="0" applyFont="1" applyBorder="1" applyAlignment="1">
      <alignment vertical="center"/>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45" xfId="0" applyFont="1" applyBorder="1" applyAlignment="1">
      <alignment vertical="center" wrapText="1"/>
    </xf>
    <xf numFmtId="0" fontId="51" fillId="0" borderId="64" xfId="0" applyFont="1" applyBorder="1" applyAlignment="1">
      <alignment vertical="center" wrapText="1"/>
    </xf>
    <xf numFmtId="0" fontId="51" fillId="0" borderId="57" xfId="0" applyFont="1" applyBorder="1" applyAlignment="1">
      <alignment vertical="center" wrapText="1"/>
    </xf>
    <xf numFmtId="0" fontId="51" fillId="0" borderId="58" xfId="0" applyFont="1" applyBorder="1" applyAlignment="1">
      <alignment vertical="center" wrapText="1"/>
    </xf>
    <xf numFmtId="0" fontId="48" fillId="0" borderId="12" xfId="0" applyFont="1" applyBorder="1" applyAlignment="1">
      <alignment horizontal="justify" vertical="center" wrapText="1"/>
    </xf>
    <xf numFmtId="0" fontId="48" fillId="0" borderId="14" xfId="0" applyFont="1" applyBorder="1" applyAlignment="1">
      <alignment horizontal="justify" vertical="center" wrapText="1"/>
    </xf>
    <xf numFmtId="0" fontId="48" fillId="0" borderId="42" xfId="0" applyFont="1" applyBorder="1" applyAlignment="1">
      <alignment horizontal="justify" vertical="center" wrapText="1"/>
    </xf>
    <xf numFmtId="0" fontId="48" fillId="0" borderId="2" xfId="0" applyFont="1" applyBorder="1" applyAlignment="1">
      <alignment horizontal="justify" vertical="center" wrapText="1"/>
    </xf>
    <xf numFmtId="0" fontId="48" fillId="0" borderId="1" xfId="0" applyFont="1" applyBorder="1" applyAlignment="1">
      <alignment horizontal="justify" vertical="center" wrapText="1"/>
    </xf>
    <xf numFmtId="0" fontId="48" fillId="0" borderId="18" xfId="0" applyFont="1" applyBorder="1" applyAlignment="1">
      <alignment horizontal="justify" vertical="center" wrapText="1"/>
    </xf>
    <xf numFmtId="0" fontId="48" fillId="0" borderId="4" xfId="0" applyFont="1" applyBorder="1" applyAlignment="1">
      <alignment horizontal="justify" vertical="center" wrapText="1"/>
    </xf>
    <xf numFmtId="0" fontId="48" fillId="0" borderId="5" xfId="0" applyFont="1" applyBorder="1" applyAlignment="1">
      <alignment horizontal="justify" vertical="center" wrapText="1"/>
    </xf>
    <xf numFmtId="0" fontId="48" fillId="0" borderId="45" xfId="0" applyFont="1" applyBorder="1" applyAlignment="1">
      <alignment horizontal="justify" vertical="center" wrapText="1"/>
    </xf>
    <xf numFmtId="0" fontId="10" fillId="0" borderId="17" xfId="0" applyFont="1" applyBorder="1" applyAlignment="1">
      <alignment vertical="center" wrapText="1"/>
    </xf>
    <xf numFmtId="0" fontId="10" fillId="0" borderId="9" xfId="0" applyFont="1" applyBorder="1" applyAlignment="1">
      <alignment vertical="center" wrapText="1"/>
    </xf>
    <xf numFmtId="0" fontId="10" fillId="0" borderId="32" xfId="0" applyFont="1" applyBorder="1" applyAlignment="1">
      <alignment vertical="center" wrapText="1"/>
    </xf>
    <xf numFmtId="0" fontId="10" fillId="0" borderId="36" xfId="0" applyFont="1" applyBorder="1" applyAlignment="1">
      <alignment vertical="center" wrapText="1"/>
    </xf>
    <xf numFmtId="0" fontId="10" fillId="0" borderId="37" xfId="0" applyFont="1" applyBorder="1" applyAlignment="1">
      <alignment vertical="center" wrapText="1"/>
    </xf>
    <xf numFmtId="0" fontId="10" fillId="0" borderId="59" xfId="0" applyFont="1" applyBorder="1" applyAlignment="1">
      <alignment vertical="center" wrapText="1"/>
    </xf>
    <xf numFmtId="0" fontId="51" fillId="0" borderId="89" xfId="0" applyFont="1" applyBorder="1" applyAlignment="1">
      <alignment vertical="top" wrapText="1"/>
    </xf>
    <xf numFmtId="0" fontId="48" fillId="0" borderId="35" xfId="0" applyFont="1" applyBorder="1" applyAlignment="1">
      <alignment vertical="center" wrapText="1"/>
    </xf>
    <xf numFmtId="0" fontId="48" fillId="0" borderId="7" xfId="0" applyFont="1" applyBorder="1" applyAlignment="1">
      <alignment vertical="center" wrapText="1"/>
    </xf>
    <xf numFmtId="0" fontId="48" fillId="0" borderId="52" xfId="0" applyFont="1" applyBorder="1" applyAlignment="1">
      <alignment vertical="center" wrapText="1"/>
    </xf>
    <xf numFmtId="0" fontId="48" fillId="0" borderId="18" xfId="0" applyFont="1" applyBorder="1" applyAlignment="1">
      <alignment vertical="center" wrapText="1"/>
    </xf>
    <xf numFmtId="0" fontId="48" fillId="0" borderId="45" xfId="0" applyFont="1" applyBorder="1" applyAlignment="1">
      <alignment vertical="center" wrapText="1"/>
    </xf>
    <xf numFmtId="0" fontId="48" fillId="0" borderId="57" xfId="0" applyFont="1" applyBorder="1" applyAlignment="1">
      <alignment horizontal="justify" vertical="center" wrapText="1"/>
    </xf>
    <xf numFmtId="0" fontId="48" fillId="0" borderId="0" xfId="0" applyFont="1" applyBorder="1" applyAlignment="1">
      <alignment horizontal="justify" vertical="center" wrapText="1"/>
    </xf>
    <xf numFmtId="0" fontId="48" fillId="0" borderId="35" xfId="0" applyFont="1" applyBorder="1" applyAlignment="1">
      <alignment vertical="center"/>
    </xf>
    <xf numFmtId="0" fontId="51" fillId="0" borderId="2" xfId="0" applyFont="1" applyBorder="1" applyAlignment="1">
      <alignment vertical="top" wrapText="1"/>
    </xf>
    <xf numFmtId="0" fontId="48" fillId="0" borderId="1" xfId="0" applyFont="1" applyBorder="1" applyAlignment="1">
      <alignment horizontal="left" vertical="center" indent="1"/>
    </xf>
    <xf numFmtId="0" fontId="48" fillId="0" borderId="18" xfId="0" applyFont="1" applyBorder="1" applyAlignment="1">
      <alignment horizontal="left" vertical="center" indent="1"/>
    </xf>
    <xf numFmtId="0" fontId="48" fillId="0" borderId="1" xfId="0" applyFont="1" applyBorder="1" applyAlignment="1">
      <alignment horizontal="left" vertical="center" wrapText="1" indent="1"/>
    </xf>
    <xf numFmtId="0" fontId="48" fillId="0" borderId="18" xfId="0" applyFont="1" applyBorder="1" applyAlignment="1">
      <alignment horizontal="left" vertical="center" wrapText="1" indent="1"/>
    </xf>
    <xf numFmtId="0" fontId="10" fillId="0" borderId="1" xfId="0" applyFont="1" applyBorder="1" applyAlignment="1">
      <alignment horizontal="left" vertical="center" wrapText="1" indent="1"/>
    </xf>
    <xf numFmtId="0" fontId="10" fillId="0" borderId="18" xfId="0" applyFont="1" applyBorder="1" applyAlignment="1">
      <alignment horizontal="left" vertical="center" wrapText="1" indent="1"/>
    </xf>
    <xf numFmtId="0" fontId="51" fillId="0" borderId="2" xfId="0" applyFont="1" applyBorder="1" applyAlignment="1">
      <alignment horizontal="justify" vertical="top" wrapText="1"/>
    </xf>
    <xf numFmtId="0" fontId="49" fillId="4" borderId="63" xfId="0" applyFont="1" applyFill="1" applyBorder="1" applyAlignment="1">
      <alignment horizontal="center" vertical="center" wrapText="1"/>
    </xf>
    <xf numFmtId="0" fontId="49" fillId="4" borderId="60" xfId="0" applyFont="1" applyFill="1" applyBorder="1" applyAlignment="1">
      <alignment horizontal="center" vertical="center" wrapText="1"/>
    </xf>
    <xf numFmtId="0" fontId="49" fillId="4" borderId="81" xfId="0" applyFont="1" applyFill="1" applyBorder="1" applyAlignment="1">
      <alignment horizontal="center" vertical="center" wrapText="1"/>
    </xf>
    <xf numFmtId="0" fontId="51" fillId="6" borderId="27" xfId="0" applyFont="1" applyFill="1" applyBorder="1" applyAlignment="1">
      <alignment vertical="center" wrapText="1"/>
    </xf>
    <xf numFmtId="0" fontId="51" fillId="6" borderId="26" xfId="0" applyFont="1" applyFill="1" applyBorder="1" applyAlignment="1">
      <alignment vertical="center" wrapText="1"/>
    </xf>
    <xf numFmtId="0" fontId="51" fillId="6" borderId="25" xfId="0" applyFont="1" applyFill="1" applyBorder="1" applyAlignment="1">
      <alignment vertical="center" wrapText="1"/>
    </xf>
    <xf numFmtId="0" fontId="48" fillId="6" borderId="64" xfId="0" applyFont="1" applyFill="1" applyBorder="1" applyAlignment="1">
      <alignment vertical="top" wrapText="1"/>
    </xf>
    <xf numFmtId="0" fontId="48" fillId="6" borderId="57" xfId="0" applyFont="1" applyFill="1" applyBorder="1" applyAlignment="1">
      <alignment vertical="top" wrapText="1"/>
    </xf>
    <xf numFmtId="0" fontId="48" fillId="6" borderId="58" xfId="0" applyFont="1" applyFill="1" applyBorder="1" applyAlignment="1">
      <alignment vertical="top" wrapText="1"/>
    </xf>
    <xf numFmtId="0" fontId="51" fillId="0" borderId="27" xfId="0" applyFont="1" applyBorder="1" applyAlignment="1">
      <alignment vertical="center" wrapText="1"/>
    </xf>
    <xf numFmtId="0" fontId="51" fillId="0" borderId="26" xfId="0" applyFont="1" applyBorder="1" applyAlignment="1">
      <alignment vertical="center" wrapText="1"/>
    </xf>
    <xf numFmtId="0" fontId="51" fillId="0" borderId="25" xfId="0" applyFont="1" applyBorder="1" applyAlignment="1">
      <alignment vertical="center" wrapText="1"/>
    </xf>
    <xf numFmtId="0" fontId="48" fillId="6" borderId="27" xfId="0" applyFont="1" applyFill="1" applyBorder="1" applyAlignment="1">
      <alignment vertical="top" wrapText="1"/>
    </xf>
    <xf numFmtId="0" fontId="48" fillId="6" borderId="26" xfId="0" applyFont="1" applyFill="1" applyBorder="1" applyAlignment="1">
      <alignment vertical="top" wrapText="1"/>
    </xf>
    <xf numFmtId="0" fontId="48" fillId="6" borderId="25" xfId="0" applyFont="1" applyFill="1" applyBorder="1" applyAlignment="1">
      <alignment vertical="top" wrapText="1"/>
    </xf>
    <xf numFmtId="0" fontId="49" fillId="5" borderId="64" xfId="0" applyFont="1" applyFill="1" applyBorder="1" applyAlignment="1">
      <alignment horizontal="center" vertical="center"/>
    </xf>
    <xf numFmtId="0" fontId="49" fillId="5" borderId="16" xfId="0" applyFont="1" applyFill="1" applyBorder="1" applyAlignment="1">
      <alignment horizontal="center" vertical="center"/>
    </xf>
    <xf numFmtId="0" fontId="49" fillId="5" borderId="91" xfId="0" applyFont="1" applyFill="1" applyBorder="1" applyAlignment="1">
      <alignment horizontal="center" vertical="center"/>
    </xf>
    <xf numFmtId="0" fontId="75" fillId="0" borderId="9" xfId="0" applyFont="1" applyBorder="1" applyAlignment="1">
      <alignment horizontal="left" vertical="center" wrapText="1"/>
    </xf>
    <xf numFmtId="0" fontId="75" fillId="0" borderId="22" xfId="0" applyFont="1" applyBorder="1" applyAlignment="1">
      <alignment horizontal="left" vertical="center" wrapText="1"/>
    </xf>
    <xf numFmtId="0" fontId="75" fillId="0" borderId="7" xfId="0" applyFont="1" applyBorder="1" applyAlignment="1">
      <alignment horizontal="left" vertical="center" wrapText="1"/>
    </xf>
    <xf numFmtId="9" fontId="78" fillId="0" borderId="9" xfId="7" applyFont="1" applyBorder="1" applyAlignment="1">
      <alignment horizontal="center" vertical="center" wrapText="1"/>
    </xf>
    <xf numFmtId="9" fontId="78" fillId="0" borderId="22" xfId="7" applyFont="1" applyBorder="1" applyAlignment="1">
      <alignment horizontal="center" vertical="center" wrapText="1"/>
    </xf>
    <xf numFmtId="9" fontId="78" fillId="0" borderId="7" xfId="7" applyFont="1" applyBorder="1" applyAlignment="1">
      <alignment horizontal="center" vertical="center" wrapText="1"/>
    </xf>
    <xf numFmtId="0" fontId="78" fillId="0" borderId="9" xfId="0" applyFont="1" applyBorder="1" applyAlignment="1">
      <alignment horizontal="center" vertical="center" wrapText="1"/>
    </xf>
    <xf numFmtId="0" fontId="78" fillId="0" borderId="22" xfId="0" applyFont="1" applyBorder="1" applyAlignment="1">
      <alignment horizontal="center" vertical="center" wrapText="1"/>
    </xf>
    <xf numFmtId="0" fontId="78" fillId="0" borderId="7" xfId="0" applyFont="1" applyBorder="1" applyAlignment="1">
      <alignment horizontal="center" vertical="center" wrapText="1"/>
    </xf>
    <xf numFmtId="0" fontId="78" fillId="0" borderId="9" xfId="0" applyFont="1" applyBorder="1" applyAlignment="1">
      <alignment horizontal="left" vertical="center" wrapText="1"/>
    </xf>
    <xf numFmtId="0" fontId="78" fillId="0" borderId="22" xfId="0" applyFont="1" applyBorder="1" applyAlignment="1">
      <alignment horizontal="left" vertical="center" wrapText="1"/>
    </xf>
    <xf numFmtId="0" fontId="78" fillId="0" borderId="7" xfId="0" applyFont="1" applyBorder="1" applyAlignment="1">
      <alignment horizontal="left" vertical="center" wrapText="1"/>
    </xf>
    <xf numFmtId="0" fontId="78" fillId="0" borderId="9" xfId="7" applyNumberFormat="1" applyFont="1" applyBorder="1" applyAlignment="1">
      <alignment horizontal="center" vertical="center" wrapText="1"/>
    </xf>
    <xf numFmtId="0" fontId="78" fillId="0" borderId="22" xfId="7" applyNumberFormat="1" applyFont="1" applyBorder="1" applyAlignment="1">
      <alignment horizontal="center" vertical="center" wrapText="1"/>
    </xf>
    <xf numFmtId="0" fontId="78" fillId="0" borderId="7" xfId="7" applyNumberFormat="1" applyFont="1" applyBorder="1" applyAlignment="1">
      <alignment horizontal="center" vertical="center" wrapText="1"/>
    </xf>
    <xf numFmtId="0" fontId="71" fillId="5" borderId="45" xfId="0" applyFont="1" applyFill="1" applyBorder="1" applyAlignment="1">
      <alignment horizontal="center" vertical="center" wrapText="1"/>
    </xf>
    <xf numFmtId="0" fontId="71" fillId="5" borderId="46" xfId="0" applyFont="1" applyFill="1" applyBorder="1" applyAlignment="1">
      <alignment horizontal="center" vertical="center" wrapText="1"/>
    </xf>
    <xf numFmtId="0" fontId="71" fillId="5" borderId="47" xfId="0" applyFont="1" applyFill="1" applyBorder="1" applyAlignment="1">
      <alignment horizontal="center" vertical="center" wrapText="1"/>
    </xf>
    <xf numFmtId="0" fontId="80" fillId="0" borderId="27" xfId="0" applyFont="1" applyBorder="1" applyAlignment="1">
      <alignment vertical="center" wrapText="1"/>
    </xf>
    <xf numFmtId="0" fontId="80" fillId="0" borderId="26" xfId="0" applyFont="1" applyBorder="1" applyAlignment="1">
      <alignment vertical="center" wrapText="1"/>
    </xf>
    <xf numFmtId="0" fontId="80" fillId="0" borderId="25" xfId="0" applyFont="1" applyBorder="1" applyAlignment="1">
      <alignment vertical="center" wrapText="1"/>
    </xf>
    <xf numFmtId="0" fontId="81" fillId="0" borderId="29" xfId="0" applyFont="1" applyBorder="1" applyAlignment="1">
      <alignment vertical="center" wrapText="1"/>
    </xf>
    <xf numFmtId="0" fontId="81" fillId="0" borderId="30" xfId="0" applyFont="1" applyBorder="1" applyAlignment="1">
      <alignment vertical="center" wrapText="1"/>
    </xf>
    <xf numFmtId="0" fontId="81" fillId="0" borderId="31" xfId="0" applyFont="1" applyBorder="1" applyAlignment="1">
      <alignment vertical="center" wrapText="1"/>
    </xf>
    <xf numFmtId="0" fontId="80" fillId="0" borderId="94" xfId="0" applyFont="1" applyBorder="1" applyAlignment="1">
      <alignment vertical="center"/>
    </xf>
    <xf numFmtId="0" fontId="80" fillId="0" borderId="95" xfId="0" applyFont="1" applyBorder="1" applyAlignment="1">
      <alignment vertical="center"/>
    </xf>
    <xf numFmtId="0" fontId="80" fillId="0" borderId="96" xfId="0" applyFont="1" applyBorder="1" applyAlignment="1">
      <alignment vertical="center"/>
    </xf>
    <xf numFmtId="0" fontId="78" fillId="0" borderId="64" xfId="0" applyFont="1" applyBorder="1" applyAlignment="1">
      <alignment horizontal="justify" vertical="center"/>
    </xf>
    <xf numFmtId="0" fontId="78" fillId="0" borderId="16" xfId="0" applyFont="1" applyBorder="1" applyAlignment="1">
      <alignment horizontal="justify" vertical="center"/>
    </xf>
    <xf numFmtId="0" fontId="78" fillId="0" borderId="57" xfId="0" applyFont="1" applyBorder="1" applyAlignment="1">
      <alignment horizontal="left" vertical="center" indent="2"/>
    </xf>
    <xf numFmtId="0" fontId="78" fillId="0" borderId="0" xfId="0" applyFont="1" applyBorder="1" applyAlignment="1">
      <alignment horizontal="left" vertical="center" indent="2"/>
    </xf>
    <xf numFmtId="0" fontId="78" fillId="0" borderId="58" xfId="0" applyFont="1" applyBorder="1" applyAlignment="1">
      <alignment horizontal="left" vertical="center" indent="2"/>
    </xf>
    <xf numFmtId="0" fontId="78" fillId="0" borderId="10" xfId="0" applyFont="1" applyBorder="1" applyAlignment="1">
      <alignment horizontal="left" vertical="center" indent="2"/>
    </xf>
    <xf numFmtId="0" fontId="80" fillId="6" borderId="27" xfId="0" applyFont="1" applyFill="1" applyBorder="1" applyAlignment="1">
      <alignment vertical="center" wrapText="1"/>
    </xf>
    <xf numFmtId="0" fontId="80" fillId="6" borderId="26" xfId="0" applyFont="1" applyFill="1" applyBorder="1" applyAlignment="1">
      <alignment vertical="center" wrapText="1"/>
    </xf>
    <xf numFmtId="0" fontId="80" fillId="6" borderId="25" xfId="0" applyFont="1" applyFill="1" applyBorder="1" applyAlignment="1">
      <alignment vertical="center" wrapText="1"/>
    </xf>
    <xf numFmtId="0" fontId="81" fillId="6" borderId="29" xfId="0" applyFont="1" applyFill="1" applyBorder="1" applyAlignment="1">
      <alignment vertical="top" wrapText="1"/>
    </xf>
    <xf numFmtId="0" fontId="81" fillId="6" borderId="30" xfId="0" applyFont="1" applyFill="1" applyBorder="1" applyAlignment="1">
      <alignment vertical="top" wrapText="1"/>
    </xf>
    <xf numFmtId="0" fontId="81" fillId="6" borderId="31" xfId="0" applyFont="1" applyFill="1" applyBorder="1" applyAlignment="1">
      <alignment vertical="top" wrapText="1"/>
    </xf>
    <xf numFmtId="0" fontId="78" fillId="0" borderId="57" xfId="0" applyFont="1" applyBorder="1" applyAlignment="1">
      <alignment horizontal="left" vertical="center" indent="3"/>
    </xf>
    <xf numFmtId="0" fontId="78" fillId="0" borderId="0" xfId="0" applyFont="1" applyBorder="1" applyAlignment="1">
      <alignment horizontal="left" vertical="center" indent="3"/>
    </xf>
    <xf numFmtId="0" fontId="81" fillId="0" borderId="57" xfId="0" applyFont="1" applyBorder="1" applyAlignment="1">
      <alignment horizontal="left" vertical="center" indent="3"/>
    </xf>
    <xf numFmtId="0" fontId="81" fillId="0" borderId="0" xfId="0" applyFont="1" applyBorder="1" applyAlignment="1">
      <alignment horizontal="left" vertical="center" indent="3"/>
    </xf>
    <xf numFmtId="0" fontId="81" fillId="0" borderId="57" xfId="0" applyFont="1" applyBorder="1" applyAlignment="1">
      <alignment horizontal="left" vertical="center"/>
    </xf>
    <xf numFmtId="0" fontId="81" fillId="0" borderId="0" xfId="0" applyFont="1" applyBorder="1" applyAlignment="1">
      <alignment horizontal="left" vertical="center"/>
    </xf>
    <xf numFmtId="0" fontId="78" fillId="0" borderId="58" xfId="0" applyFont="1" applyBorder="1" applyAlignment="1">
      <alignment horizontal="left" vertical="center" indent="3"/>
    </xf>
    <xf numFmtId="0" fontId="78" fillId="0" borderId="10" xfId="0" applyFont="1" applyBorder="1" applyAlignment="1">
      <alignment horizontal="left" vertical="center" indent="3"/>
    </xf>
    <xf numFmtId="0" fontId="80" fillId="0" borderId="94" xfId="0" applyFont="1" applyBorder="1" applyAlignment="1">
      <alignment horizontal="center" vertical="top" wrapText="1"/>
    </xf>
    <xf numFmtId="0" fontId="80" fillId="0" borderId="95" xfId="0" applyFont="1" applyBorder="1" applyAlignment="1">
      <alignment horizontal="center" vertical="top" wrapText="1"/>
    </xf>
    <xf numFmtId="0" fontId="80" fillId="0" borderId="96" xfId="0" applyFont="1" applyBorder="1" applyAlignment="1">
      <alignment horizontal="center" vertical="top" wrapText="1"/>
    </xf>
    <xf numFmtId="0" fontId="81" fillId="6" borderId="27" xfId="0" applyFont="1" applyFill="1" applyBorder="1" applyAlignment="1">
      <alignment vertical="top" wrapText="1"/>
    </xf>
    <xf numFmtId="0" fontId="81" fillId="6" borderId="26" xfId="0" applyFont="1" applyFill="1" applyBorder="1" applyAlignment="1">
      <alignment vertical="top" wrapText="1"/>
    </xf>
    <xf numFmtId="0" fontId="81" fillId="6" borderId="25" xfId="0" applyFont="1" applyFill="1" applyBorder="1" applyAlignment="1">
      <alignment vertical="top" wrapText="1"/>
    </xf>
    <xf numFmtId="0" fontId="80" fillId="0" borderId="90" xfId="0" applyFont="1" applyBorder="1" applyAlignment="1">
      <alignment vertical="top" wrapText="1"/>
    </xf>
    <xf numFmtId="0" fontId="80" fillId="0" borderId="88" xfId="0" applyFont="1" applyBorder="1" applyAlignment="1">
      <alignment vertical="top" wrapText="1"/>
    </xf>
    <xf numFmtId="0" fontId="80" fillId="0" borderId="92" xfId="0" applyFont="1" applyBorder="1" applyAlignment="1">
      <alignment vertical="top" wrapText="1"/>
    </xf>
    <xf numFmtId="0" fontId="81" fillId="0" borderId="63" xfId="0" applyFont="1" applyBorder="1" applyAlignment="1">
      <alignment horizontal="justify" vertical="center"/>
    </xf>
    <xf numFmtId="0" fontId="81" fillId="0" borderId="60" xfId="0" applyFont="1" applyBorder="1" applyAlignment="1">
      <alignment horizontal="justify" vertical="center"/>
    </xf>
    <xf numFmtId="0" fontId="80" fillId="0" borderId="94" xfId="0" applyFont="1" applyBorder="1" applyAlignment="1">
      <alignment vertical="center" wrapText="1"/>
    </xf>
    <xf numFmtId="0" fontId="80" fillId="0" borderId="95" xfId="0" applyFont="1" applyBorder="1" applyAlignment="1">
      <alignment vertical="center" wrapText="1"/>
    </xf>
    <xf numFmtId="0" fontId="80" fillId="0" borderId="96" xfId="0" applyFont="1" applyBorder="1" applyAlignment="1">
      <alignment vertical="center" wrapText="1"/>
    </xf>
    <xf numFmtId="0" fontId="81" fillId="0" borderId="64" xfId="0" applyFont="1" applyBorder="1" applyAlignment="1">
      <alignment horizontal="left" vertical="center"/>
    </xf>
    <xf numFmtId="0" fontId="81" fillId="0" borderId="16" xfId="0" applyFont="1" applyBorder="1" applyAlignment="1">
      <alignment horizontal="left" vertical="center"/>
    </xf>
    <xf numFmtId="0" fontId="80" fillId="0" borderId="27" xfId="0" applyFont="1" applyBorder="1" applyAlignment="1">
      <alignment vertical="top" wrapText="1"/>
    </xf>
    <xf numFmtId="0" fontId="80" fillId="0" borderId="26" xfId="0" applyFont="1" applyBorder="1" applyAlignment="1">
      <alignment vertical="top" wrapText="1"/>
    </xf>
    <xf numFmtId="0" fontId="80" fillId="0" borderId="25" xfId="0" applyFont="1" applyBorder="1" applyAlignment="1">
      <alignment vertical="top" wrapText="1"/>
    </xf>
    <xf numFmtId="0" fontId="80" fillId="0" borderId="27" xfId="0" applyFont="1" applyBorder="1" applyAlignment="1">
      <alignment vertical="center"/>
    </xf>
    <xf numFmtId="0" fontId="80" fillId="0" borderId="26" xfId="0" applyFont="1" applyBorder="1" applyAlignment="1">
      <alignment vertical="center"/>
    </xf>
    <xf numFmtId="0" fontId="80" fillId="0" borderId="25" xfId="0" applyFont="1" applyBorder="1" applyAlignment="1">
      <alignment vertical="center"/>
    </xf>
    <xf numFmtId="0" fontId="81" fillId="0" borderId="64" xfId="0" applyFont="1" applyBorder="1" applyAlignment="1">
      <alignment horizontal="justify" vertical="center"/>
    </xf>
    <xf numFmtId="0" fontId="81" fillId="0" borderId="16" xfId="0" applyFont="1" applyBorder="1" applyAlignment="1">
      <alignment horizontal="justify" vertical="center"/>
    </xf>
    <xf numFmtId="0" fontId="81" fillId="0" borderId="57" xfId="0" applyFont="1" applyBorder="1" applyAlignment="1">
      <alignment horizontal="justify" vertical="center"/>
    </xf>
    <xf numFmtId="0" fontId="81" fillId="0" borderId="0" xfId="0" applyFont="1" applyBorder="1" applyAlignment="1">
      <alignment horizontal="justify" vertical="center"/>
    </xf>
    <xf numFmtId="0" fontId="81" fillId="0" borderId="58" xfId="0" applyFont="1" applyBorder="1" applyAlignment="1">
      <alignment horizontal="justify" vertical="center"/>
    </xf>
    <xf numFmtId="0" fontId="81" fillId="0" borderId="10" xfId="0" applyFont="1" applyBorder="1" applyAlignment="1">
      <alignment horizontal="justify" vertical="center"/>
    </xf>
    <xf numFmtId="0" fontId="25" fillId="0" borderId="1" xfId="0" applyFont="1" applyBorder="1" applyAlignment="1">
      <alignment horizontal="center" vertical="center" wrapText="1"/>
    </xf>
    <xf numFmtId="0" fontId="25" fillId="0" borderId="9"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vertical="center"/>
    </xf>
    <xf numFmtId="0" fontId="75" fillId="0" borderId="9" xfId="0" applyFont="1" applyBorder="1" applyAlignment="1">
      <alignment wrapText="1"/>
    </xf>
    <xf numFmtId="0" fontId="75" fillId="0" borderId="22" xfId="0" applyFont="1" applyBorder="1" applyAlignment="1">
      <alignment wrapText="1"/>
    </xf>
    <xf numFmtId="0" fontId="75" fillId="0" borderId="7" xfId="0" applyFont="1" applyBorder="1" applyAlignment="1">
      <alignment wrapText="1"/>
    </xf>
  </cellXfs>
  <cellStyles count="9">
    <cellStyle name="Hipervínculo" xfId="8" builtinId="8"/>
    <cellStyle name="Millares [0]" xfId="6" builtinId="6"/>
    <cellStyle name="Moneda 2" xfId="3"/>
    <cellStyle name="Moneda 5" xfId="5"/>
    <cellStyle name="Normal" xfId="0" builtinId="0"/>
    <cellStyle name="Normal 2" xfId="1"/>
    <cellStyle name="Normal 2 2" xfId="4"/>
    <cellStyle name="Normal 3" xfId="2"/>
    <cellStyle name="Porcentaje" xfId="7" builtinId="5"/>
  </cellStyles>
  <dxfs count="0"/>
  <tableStyles count="0" defaultTableStyle="TableStyleMedium2" defaultPivotStyle="PivotStyleLight16"/>
  <colors>
    <mruColors>
      <color rgb="FF8600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8" Type="http://schemas.openxmlformats.org/officeDocument/2006/relationships/hyperlink" Target="http://www.microsoftvolumelicensing.com/DocumentSearch.aspx?Mode=3&amp;DocumentTypeId=37" TargetMode="External"/><Relationship Id="rId3" Type="http://schemas.openxmlformats.org/officeDocument/2006/relationships/hyperlink" Target="../../../../../../../Roaming/Microsoft/Excel/Lo%20certifica%20Microsoft%20en%20su%20ficha%20t&#233;cnica%20y%20en%20su%20contrato%20de%20niveles%20de%20servicio%20para%20servicios%20Online%20disponible%20en%20la%20URL%20http:/www.microsoftvolumelicensing.com/SLA" TargetMode="External"/><Relationship Id="rId7" Type="http://schemas.openxmlformats.org/officeDocument/2006/relationships/hyperlink" Target="http://www.microsoftvolumelicensing.com/DocumentSearch.aspx?Mode=3&amp;DocumentTypeId=37" TargetMode="External"/><Relationship Id="rId12" Type="http://schemas.openxmlformats.org/officeDocument/2006/relationships/hyperlink" Target="http://www.microsoftvolumelicensing.com/DocumentSearch.aspx?Mode=3&amp;DocumentTypeId=37" TargetMode="External"/><Relationship Id="rId2" Type="http://schemas.openxmlformats.org/officeDocument/2006/relationships/hyperlink" Target="../../../../../../../Roaming/Microsoft/Excel/Lo%20certifica%20Microsoft%20en%20su%20ficha%20t&#233;cnica%20y%20en%20su%20contrato%20de%20niveles%20de%20servicio%20para%20servicios%20Online%20disponible%20en%20la%20URL%20http:/www.microsoftvolumelicensing.com/SLA" TargetMode="External"/><Relationship Id="rId1" Type="http://schemas.openxmlformats.org/officeDocument/2006/relationships/hyperlink" Target="../../../../../../../Roaming/Microsoft/Excel/Lo%20certifica%20Microsoft%20en%20su%20ficha%20t&#233;cnica%20y%20en%20su%20contrato%20de%20niveles%20de%20servicio%20para%20servicios%20Online%20disponible%20en%20la%20URL%20http:/www.microsoftvolumelicensing.com/SLA" TargetMode="External"/><Relationship Id="rId6" Type="http://schemas.openxmlformats.org/officeDocument/2006/relationships/hyperlink" Target="http://www.microsoftvolumelicensing.com/DocumentSearch.aspx?Mode=3&amp;DocumentTypeId=37" TargetMode="External"/><Relationship Id="rId11" Type="http://schemas.openxmlformats.org/officeDocument/2006/relationships/hyperlink" Target="http://www.microsoftvolumelicensing.com/SLA" TargetMode="External"/><Relationship Id="rId5" Type="http://schemas.openxmlformats.org/officeDocument/2006/relationships/hyperlink" Target="http://www.microsoftvolumelicensing.com/DocumentSearch.aspx?Mode=3&amp;DocumentTypeId=37" TargetMode="External"/><Relationship Id="rId10" Type="http://schemas.openxmlformats.org/officeDocument/2006/relationships/hyperlink" Target="http://www.microsoftvolumelicensing.com/SLA" TargetMode="External"/><Relationship Id="rId4" Type="http://schemas.openxmlformats.org/officeDocument/2006/relationships/hyperlink" Target="../../../../../../../Roaming/Microsoft/Excel/Lo%20certifica%20Microsoft%20en%20su%20ficha%20t&#233;cnica%20y%20en%20su%20contrato%20de%20niveles%20de%20servicio%20para%20servicios%20Online%20disponible%20en%20la%20URL%20http:/www.microsoftvolumelicensing.com/SLA" TargetMode="External"/><Relationship Id="rId9" Type="http://schemas.openxmlformats.org/officeDocument/2006/relationships/hyperlink" Target="http://www.microsoftvolumelicensing.com/DocumentSearch.aspx?Mode=3&amp;DocumentTypeId=3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microsoftvolumelicensing.com/DocumentSearch.aspx?Mode=3&amp;DocumentTypeId=37" TargetMode="External"/><Relationship Id="rId3" Type="http://schemas.openxmlformats.org/officeDocument/2006/relationships/hyperlink" Target="http://www.microsoftvolumelicensing.com/DocumentSearch.aspx?Mode=3&amp;DocumentTypeId=37" TargetMode="External"/><Relationship Id="rId7" Type="http://schemas.openxmlformats.org/officeDocument/2006/relationships/hyperlink" Target="http://www.microsoftvolumelicensing.com/DocumentSearch.aspx?Mode=3&amp;DocumentTypeId=37" TargetMode="External"/><Relationship Id="rId12" Type="http://schemas.openxmlformats.org/officeDocument/2006/relationships/printerSettings" Target="../printerSettings/printerSettings2.bin"/><Relationship Id="rId2" Type="http://schemas.openxmlformats.org/officeDocument/2006/relationships/hyperlink" Target="http://www.microsoftvolumelicensing.com/DocumentSearch.aspx?Mode=3&amp;DocumentTypeId=37" TargetMode="External"/><Relationship Id="rId1" Type="http://schemas.openxmlformats.org/officeDocument/2006/relationships/hyperlink" Target="http://www.microsoftvolumelicensing.com/DocumentSearch.aspx?Mode=3&amp;DocumentTypeId=37" TargetMode="External"/><Relationship Id="rId6" Type="http://schemas.openxmlformats.org/officeDocument/2006/relationships/hyperlink" Target="http://www.microsoftvolumelicensing.com/DocumentSearch.aspx?Mode=3&amp;DocumentTypeId=37" TargetMode="External"/><Relationship Id="rId11" Type="http://schemas.openxmlformats.org/officeDocument/2006/relationships/hyperlink" Target="http://www.microsoftvolumelicensing.com/DocumentSearch.aspx?Mode=3&amp;DocumentTypeId=37" TargetMode="External"/><Relationship Id="rId5" Type="http://schemas.openxmlformats.org/officeDocument/2006/relationships/hyperlink" Target="http://www.microsoftvolumelicensing.com/DocumentSearch.aspx?Mode=3&amp;DocumentTypeId=37" TargetMode="External"/><Relationship Id="rId10" Type="http://schemas.openxmlformats.org/officeDocument/2006/relationships/hyperlink" Target="http://www.microsoftvolumelicensing.com/DocumentSearch.aspx?Mode=3&amp;DocumentTypeId=37" TargetMode="External"/><Relationship Id="rId4" Type="http://schemas.openxmlformats.org/officeDocument/2006/relationships/hyperlink" Target="http://www.microsoftvolumelicensing.com/DocumentSearch.aspx?Mode=3&amp;DocumentTypeId=37" TargetMode="External"/><Relationship Id="rId9" Type="http://schemas.openxmlformats.org/officeDocument/2006/relationships/hyperlink" Target="http://www.microsoftvolumelicensing.com/DocumentSearch.aspx?Mode=3&amp;DocumentTypeId=37"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microsoftvolumelicensing.com/DocumentSearch.aspx?Mode=3&amp;DocumentTypeId=37" TargetMode="External"/><Relationship Id="rId7" Type="http://schemas.openxmlformats.org/officeDocument/2006/relationships/hyperlink" Target="http://www.microsoftvolumelicensing.com/DocumentSearch.aspx?Mode=3&amp;DocumentTypeId=37" TargetMode="External"/><Relationship Id="rId2" Type="http://schemas.openxmlformats.org/officeDocument/2006/relationships/hyperlink" Target="http://www.microsoftvolumelicensing.com/DocumentSearch.aspx?Mode=3&amp;DocumentTypeId=37" TargetMode="External"/><Relationship Id="rId1" Type="http://schemas.openxmlformats.org/officeDocument/2006/relationships/hyperlink" Target="http://www.microsoftvolumelicensing.com/DocumentSearch.aspx?Mode=3&amp;DocumentTypeId=37" TargetMode="External"/><Relationship Id="rId6" Type="http://schemas.openxmlformats.org/officeDocument/2006/relationships/hyperlink" Target="http://www.microsoftvolumelicensing.com/DocumentSearch.aspx?Mode=3&amp;DocumentTypeId=37" TargetMode="External"/><Relationship Id="rId5" Type="http://schemas.openxmlformats.org/officeDocument/2006/relationships/hyperlink" Target="http://www.microsoftvolumelicensing.com/DocumentSearch.aspx?Mode=3&amp;DocumentTypeId=37" TargetMode="External"/><Relationship Id="rId4" Type="http://schemas.openxmlformats.org/officeDocument/2006/relationships/hyperlink" Target="http://www.microsoftvolumelicensing.com/DocumentSearch.aspx?Mode=3&amp;DocumentTypeId=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2"/>
  <sheetViews>
    <sheetView topLeftCell="A154" zoomScaleNormal="100" workbookViewId="0">
      <selection activeCell="C242" sqref="C242:G242"/>
    </sheetView>
  </sheetViews>
  <sheetFormatPr baseColWidth="10" defaultColWidth="11.42578125" defaultRowHeight="16.5" x14ac:dyDescent="0.25"/>
  <cols>
    <col min="1" max="1" width="4.140625" style="4" customWidth="1"/>
    <col min="2" max="2" width="18.85546875" style="81" customWidth="1"/>
    <col min="3" max="3" width="14.5703125" style="9" customWidth="1"/>
    <col min="4" max="4" width="14.140625" style="9" customWidth="1"/>
    <col min="5" max="5" width="15.42578125" style="9" customWidth="1"/>
    <col min="6" max="6" width="16.42578125" style="10" customWidth="1"/>
    <col min="7" max="7" width="14.42578125" style="11" customWidth="1"/>
    <col min="8" max="8" width="11" style="1" customWidth="1"/>
    <col min="9" max="9" width="6.28515625" style="1" customWidth="1"/>
    <col min="10" max="10" width="5.7109375" style="1" customWidth="1"/>
    <col min="11" max="16384" width="11.42578125" style="1"/>
  </cols>
  <sheetData>
    <row r="1" spans="1:10" ht="21" thickBot="1" x14ac:dyDescent="0.3">
      <c r="A1" s="51" t="s">
        <v>77</v>
      </c>
      <c r="B1" s="74"/>
      <c r="C1" s="14"/>
      <c r="D1" s="14"/>
      <c r="E1" s="36"/>
      <c r="F1" s="14"/>
      <c r="G1" s="14"/>
    </row>
    <row r="2" spans="1:10" s="5" customFormat="1" ht="64.5" thickBot="1" x14ac:dyDescent="0.3">
      <c r="A2" s="346" t="s">
        <v>30</v>
      </c>
      <c r="B2" s="347"/>
      <c r="C2" s="347"/>
      <c r="D2" s="347"/>
      <c r="E2" s="347"/>
      <c r="F2" s="347"/>
      <c r="G2" s="348"/>
      <c r="H2" s="115" t="s">
        <v>28</v>
      </c>
      <c r="I2" s="115" t="s">
        <v>26</v>
      </c>
      <c r="J2" s="116" t="s">
        <v>27</v>
      </c>
    </row>
    <row r="3" spans="1:10" ht="13.5" x14ac:dyDescent="0.25">
      <c r="A3" s="385"/>
      <c r="B3" s="117" t="s">
        <v>1</v>
      </c>
      <c r="C3" s="349" t="s">
        <v>44</v>
      </c>
      <c r="D3" s="349"/>
      <c r="E3" s="349"/>
      <c r="F3" s="349"/>
      <c r="G3" s="350"/>
      <c r="H3" s="68"/>
      <c r="I3" s="68"/>
      <c r="J3" s="69"/>
    </row>
    <row r="4" spans="1:10" ht="13.5" x14ac:dyDescent="0.25">
      <c r="A4" s="386"/>
      <c r="B4" s="75" t="s">
        <v>2</v>
      </c>
      <c r="C4" s="351" t="s">
        <v>3</v>
      </c>
      <c r="D4" s="352"/>
      <c r="E4" s="352"/>
      <c r="F4" s="352"/>
      <c r="G4" s="353"/>
      <c r="H4" s="3"/>
      <c r="I4" s="3"/>
      <c r="J4" s="8"/>
    </row>
    <row r="5" spans="1:10" ht="38.25" x14ac:dyDescent="0.25">
      <c r="A5" s="386"/>
      <c r="B5" s="75" t="s">
        <v>4</v>
      </c>
      <c r="C5" s="354" t="s">
        <v>5</v>
      </c>
      <c r="D5" s="354"/>
      <c r="E5" s="354"/>
      <c r="F5" s="354"/>
      <c r="G5" s="355"/>
      <c r="H5" s="3"/>
      <c r="I5" s="3"/>
      <c r="J5" s="8"/>
    </row>
    <row r="6" spans="1:10" ht="13.5" x14ac:dyDescent="0.25">
      <c r="A6" s="386"/>
      <c r="B6" s="75" t="s">
        <v>6</v>
      </c>
      <c r="C6" s="354" t="s">
        <v>7</v>
      </c>
      <c r="D6" s="354"/>
      <c r="E6" s="354"/>
      <c r="F6" s="354"/>
      <c r="G6" s="355"/>
      <c r="H6" s="3"/>
      <c r="I6" s="3"/>
      <c r="J6" s="8"/>
    </row>
    <row r="7" spans="1:10" ht="209.25" customHeight="1" x14ac:dyDescent="0.25">
      <c r="A7" s="386"/>
      <c r="B7" s="75" t="s">
        <v>8</v>
      </c>
      <c r="C7" s="354" t="s">
        <v>328</v>
      </c>
      <c r="D7" s="354"/>
      <c r="E7" s="354"/>
      <c r="F7" s="354"/>
      <c r="G7" s="355"/>
      <c r="H7" s="3"/>
      <c r="I7" s="3"/>
      <c r="J7" s="8"/>
    </row>
    <row r="8" spans="1:10" ht="68.25" customHeight="1" x14ac:dyDescent="0.25">
      <c r="A8" s="386"/>
      <c r="B8" s="75" t="s">
        <v>9</v>
      </c>
      <c r="C8" s="354" t="s">
        <v>76</v>
      </c>
      <c r="D8" s="354"/>
      <c r="E8" s="354"/>
      <c r="F8" s="354"/>
      <c r="G8" s="355"/>
      <c r="H8" s="3"/>
      <c r="I8" s="3"/>
      <c r="J8" s="8"/>
    </row>
    <row r="9" spans="1:10" ht="69.75" customHeight="1" x14ac:dyDescent="0.25">
      <c r="A9" s="387"/>
      <c r="B9" s="76" t="s">
        <v>45</v>
      </c>
      <c r="C9" s="354" t="s">
        <v>46</v>
      </c>
      <c r="D9" s="354"/>
      <c r="E9" s="354"/>
      <c r="F9" s="354"/>
      <c r="G9" s="355"/>
      <c r="H9" s="17"/>
      <c r="I9" s="17"/>
      <c r="J9" s="18"/>
    </row>
    <row r="10" spans="1:10" ht="77.25" thickBot="1" x14ac:dyDescent="0.3">
      <c r="A10" s="387"/>
      <c r="B10" s="77" t="s">
        <v>334</v>
      </c>
      <c r="C10" s="383" t="s">
        <v>333</v>
      </c>
      <c r="D10" s="383"/>
      <c r="E10" s="383"/>
      <c r="F10" s="383"/>
      <c r="G10" s="384"/>
      <c r="H10" s="17"/>
      <c r="I10" s="17"/>
      <c r="J10" s="18"/>
    </row>
    <row r="11" spans="1:10" ht="39" thickBot="1" x14ac:dyDescent="0.3">
      <c r="A11" s="388"/>
      <c r="B11" s="77" t="s">
        <v>10</v>
      </c>
      <c r="C11" s="383" t="s">
        <v>47</v>
      </c>
      <c r="D11" s="383"/>
      <c r="E11" s="383"/>
      <c r="F11" s="383"/>
      <c r="G11" s="384"/>
      <c r="H11" s="82"/>
      <c r="I11" s="82"/>
      <c r="J11" s="83"/>
    </row>
    <row r="12" spans="1:10" ht="14.25" thickBot="1" x14ac:dyDescent="0.3">
      <c r="A12" s="53"/>
      <c r="B12" s="78"/>
      <c r="C12" s="15"/>
      <c r="D12" s="15"/>
      <c r="E12" s="37"/>
      <c r="F12" s="15"/>
      <c r="G12" s="15"/>
      <c r="H12" s="16"/>
      <c r="I12" s="16"/>
      <c r="J12" s="16"/>
    </row>
    <row r="13" spans="1:10" ht="18.75" thickBot="1" x14ac:dyDescent="0.3">
      <c r="A13" s="389" t="s">
        <v>11</v>
      </c>
      <c r="B13" s="389"/>
      <c r="C13" s="389"/>
      <c r="D13" s="389"/>
      <c r="E13" s="389"/>
      <c r="F13" s="389"/>
      <c r="G13" s="389"/>
      <c r="H13" s="19"/>
      <c r="I13" s="19"/>
      <c r="J13" s="19"/>
    </row>
    <row r="14" spans="1:10" s="12" customFormat="1" ht="39" thickBot="1" x14ac:dyDescent="0.3">
      <c r="A14" s="121" t="s">
        <v>0</v>
      </c>
      <c r="B14" s="122" t="s">
        <v>12</v>
      </c>
      <c r="C14" s="390" t="s">
        <v>13</v>
      </c>
      <c r="D14" s="391"/>
      <c r="E14" s="123" t="s">
        <v>35</v>
      </c>
      <c r="F14" s="123" t="s">
        <v>23</v>
      </c>
      <c r="G14" s="123" t="s">
        <v>24</v>
      </c>
      <c r="H14" s="123" t="s">
        <v>25</v>
      </c>
      <c r="I14" s="123" t="s">
        <v>26</v>
      </c>
      <c r="J14" s="124" t="s">
        <v>27</v>
      </c>
    </row>
    <row r="15" spans="1:10" ht="27" x14ac:dyDescent="0.25">
      <c r="A15" s="125">
        <v>1</v>
      </c>
      <c r="B15" s="54" t="s">
        <v>68</v>
      </c>
      <c r="C15" s="392" t="s">
        <v>69</v>
      </c>
      <c r="D15" s="393"/>
      <c r="E15" s="119" t="s">
        <v>58</v>
      </c>
      <c r="F15" s="120" t="s">
        <v>75</v>
      </c>
      <c r="G15" s="44">
        <v>10000</v>
      </c>
      <c r="H15" s="45"/>
      <c r="I15" s="7"/>
      <c r="J15" s="7"/>
    </row>
    <row r="16" spans="1:10" ht="27" x14ac:dyDescent="0.25">
      <c r="A16" s="29">
        <v>2</v>
      </c>
      <c r="B16" s="25" t="s">
        <v>70</v>
      </c>
      <c r="C16" s="363" t="s">
        <v>71</v>
      </c>
      <c r="D16" s="364"/>
      <c r="E16" s="40" t="s">
        <v>59</v>
      </c>
      <c r="F16" s="42" t="s">
        <v>75</v>
      </c>
      <c r="G16" s="44">
        <v>10000</v>
      </c>
      <c r="H16" s="46"/>
      <c r="I16" s="3"/>
      <c r="J16" s="3"/>
    </row>
    <row r="17" spans="1:10" ht="27" x14ac:dyDescent="0.25">
      <c r="A17" s="29">
        <v>3</v>
      </c>
      <c r="B17" s="25" t="s">
        <v>72</v>
      </c>
      <c r="C17" s="363" t="s">
        <v>52</v>
      </c>
      <c r="D17" s="364"/>
      <c r="E17" s="41" t="s">
        <v>48</v>
      </c>
      <c r="F17" s="42" t="s">
        <v>75</v>
      </c>
      <c r="G17" s="47">
        <v>88</v>
      </c>
      <c r="H17" s="46"/>
      <c r="I17" s="3"/>
      <c r="J17" s="3"/>
    </row>
    <row r="18" spans="1:10" ht="27" x14ac:dyDescent="0.25">
      <c r="A18" s="29">
        <v>4</v>
      </c>
      <c r="B18" s="25" t="s">
        <v>36</v>
      </c>
      <c r="C18" s="363" t="s">
        <v>53</v>
      </c>
      <c r="D18" s="364"/>
      <c r="E18" s="41" t="s">
        <v>54</v>
      </c>
      <c r="F18" s="42" t="s">
        <v>75</v>
      </c>
      <c r="G18" s="47">
        <v>880</v>
      </c>
      <c r="H18" s="46"/>
      <c r="I18" s="3"/>
      <c r="J18" s="3"/>
    </row>
    <row r="19" spans="1:10" ht="27" x14ac:dyDescent="0.25">
      <c r="A19" s="29">
        <v>5</v>
      </c>
      <c r="B19" s="35" t="s">
        <v>14</v>
      </c>
      <c r="C19" s="363" t="s">
        <v>73</v>
      </c>
      <c r="D19" s="364"/>
      <c r="E19" s="40" t="s">
        <v>60</v>
      </c>
      <c r="F19" s="42" t="s">
        <v>75</v>
      </c>
      <c r="G19" s="48">
        <v>4</v>
      </c>
      <c r="H19" s="49"/>
      <c r="I19" s="3"/>
      <c r="J19" s="3"/>
    </row>
    <row r="20" spans="1:10" ht="27" x14ac:dyDescent="0.25">
      <c r="A20" s="29">
        <v>6</v>
      </c>
      <c r="B20" s="25" t="s">
        <v>74</v>
      </c>
      <c r="C20" s="363" t="s">
        <v>55</v>
      </c>
      <c r="D20" s="364"/>
      <c r="E20" s="34" t="s">
        <v>37</v>
      </c>
      <c r="F20" s="42" t="s">
        <v>75</v>
      </c>
      <c r="G20" s="47">
        <v>88</v>
      </c>
      <c r="H20" s="46"/>
      <c r="I20" s="46"/>
      <c r="J20" s="3"/>
    </row>
    <row r="21" spans="1:10" ht="27" x14ac:dyDescent="0.25">
      <c r="A21" s="29">
        <v>7</v>
      </c>
      <c r="B21" s="30" t="s">
        <v>38</v>
      </c>
      <c r="C21" s="363" t="s">
        <v>56</v>
      </c>
      <c r="D21" s="364"/>
      <c r="E21" s="41" t="s">
        <v>57</v>
      </c>
      <c r="F21" s="42" t="s">
        <v>75</v>
      </c>
      <c r="G21" s="47">
        <v>880</v>
      </c>
      <c r="H21" s="46"/>
      <c r="I21" s="46"/>
      <c r="J21" s="3"/>
    </row>
    <row r="22" spans="1:10" ht="27" x14ac:dyDescent="0.25">
      <c r="A22" s="29">
        <v>8</v>
      </c>
      <c r="B22" s="30" t="s">
        <v>40</v>
      </c>
      <c r="C22" s="363" t="s">
        <v>39</v>
      </c>
      <c r="D22" s="364"/>
      <c r="E22" s="40" t="s">
        <v>61</v>
      </c>
      <c r="F22" s="42" t="s">
        <v>75</v>
      </c>
      <c r="G22" s="47">
        <v>140000</v>
      </c>
      <c r="H22" s="46"/>
      <c r="I22" s="46"/>
      <c r="J22" s="3"/>
    </row>
    <row r="23" spans="1:10" ht="27" x14ac:dyDescent="0.25">
      <c r="A23" s="29">
        <v>9</v>
      </c>
      <c r="B23" s="30" t="s">
        <v>43</v>
      </c>
      <c r="C23" s="363" t="s">
        <v>62</v>
      </c>
      <c r="D23" s="364"/>
      <c r="E23" s="40" t="s">
        <v>63</v>
      </c>
      <c r="F23" s="42" t="s">
        <v>75</v>
      </c>
      <c r="G23" s="47">
        <v>500</v>
      </c>
      <c r="H23" s="46"/>
      <c r="I23" s="46"/>
      <c r="J23" s="3"/>
    </row>
    <row r="24" spans="1:10" ht="27" x14ac:dyDescent="0.25">
      <c r="A24" s="29">
        <v>10</v>
      </c>
      <c r="B24" s="30" t="s">
        <v>29</v>
      </c>
      <c r="C24" s="363" t="s">
        <v>64</v>
      </c>
      <c r="D24" s="364"/>
      <c r="E24" s="39" t="s">
        <v>65</v>
      </c>
      <c r="F24" s="42" t="s">
        <v>75</v>
      </c>
      <c r="G24" s="47">
        <v>116</v>
      </c>
      <c r="H24" s="46"/>
      <c r="I24" s="46"/>
      <c r="J24" s="3"/>
    </row>
    <row r="25" spans="1:10" ht="27" x14ac:dyDescent="0.25">
      <c r="A25" s="29">
        <v>11</v>
      </c>
      <c r="B25" s="30" t="s">
        <v>41</v>
      </c>
      <c r="C25" s="363" t="s">
        <v>66</v>
      </c>
      <c r="D25" s="364"/>
      <c r="E25" s="40" t="s">
        <v>67</v>
      </c>
      <c r="F25" s="42" t="s">
        <v>75</v>
      </c>
      <c r="G25" s="47">
        <v>116</v>
      </c>
      <c r="H25" s="46"/>
      <c r="I25" s="46"/>
      <c r="J25" s="3"/>
    </row>
    <row r="26" spans="1:10" ht="18.75" thickBot="1" x14ac:dyDescent="0.3">
      <c r="A26" s="52" t="s">
        <v>49</v>
      </c>
      <c r="B26" s="79"/>
      <c r="C26" s="31"/>
      <c r="D26" s="31"/>
      <c r="E26" s="38"/>
      <c r="F26" s="31"/>
      <c r="G26" s="21"/>
      <c r="H26" s="20"/>
      <c r="I26" s="20"/>
      <c r="J26" s="20"/>
    </row>
    <row r="27" spans="1:10" s="12" customFormat="1" ht="34.5" thickBot="1" x14ac:dyDescent="0.3">
      <c r="A27" s="110" t="s">
        <v>0</v>
      </c>
      <c r="B27" s="111" t="s">
        <v>12</v>
      </c>
      <c r="C27" s="365" t="s">
        <v>13</v>
      </c>
      <c r="D27" s="366"/>
      <c r="E27" s="112" t="s">
        <v>35</v>
      </c>
      <c r="F27" s="112" t="s">
        <v>23</v>
      </c>
      <c r="G27" s="112" t="s">
        <v>24</v>
      </c>
      <c r="H27" s="113" t="s">
        <v>25</v>
      </c>
      <c r="I27" s="113" t="s">
        <v>26</v>
      </c>
      <c r="J27" s="114" t="s">
        <v>27</v>
      </c>
    </row>
    <row r="28" spans="1:10" ht="40.5" x14ac:dyDescent="0.25">
      <c r="A28" s="32">
        <v>1</v>
      </c>
      <c r="B28" s="50" t="s">
        <v>42</v>
      </c>
      <c r="C28" s="367" t="s">
        <v>15</v>
      </c>
      <c r="D28" s="367"/>
      <c r="E28" s="22"/>
      <c r="F28" s="23" t="s">
        <v>31</v>
      </c>
      <c r="G28" s="24">
        <v>1</v>
      </c>
      <c r="H28" s="6"/>
      <c r="I28" s="7"/>
      <c r="J28" s="7"/>
    </row>
    <row r="29" spans="1:10" ht="81" x14ac:dyDescent="0.25">
      <c r="A29" s="33">
        <v>2</v>
      </c>
      <c r="B29" s="43" t="s">
        <v>82</v>
      </c>
      <c r="C29" s="362" t="s">
        <v>50</v>
      </c>
      <c r="D29" s="362"/>
      <c r="E29" s="26"/>
      <c r="F29" s="27" t="s">
        <v>31</v>
      </c>
      <c r="G29" s="28">
        <v>1</v>
      </c>
      <c r="H29" s="2"/>
      <c r="I29" s="3"/>
      <c r="J29" s="3"/>
    </row>
    <row r="30" spans="1:10" ht="27" x14ac:dyDescent="0.25">
      <c r="A30" s="33">
        <v>3</v>
      </c>
      <c r="B30" s="25" t="s">
        <v>16</v>
      </c>
      <c r="C30" s="362" t="s">
        <v>17</v>
      </c>
      <c r="D30" s="362"/>
      <c r="E30" s="26"/>
      <c r="F30" s="27" t="s">
        <v>31</v>
      </c>
      <c r="G30" s="28">
        <v>1</v>
      </c>
      <c r="H30" s="2"/>
      <c r="I30" s="3"/>
      <c r="J30" s="3"/>
    </row>
    <row r="31" spans="1:10" ht="27" x14ac:dyDescent="0.25">
      <c r="A31" s="33">
        <v>4</v>
      </c>
      <c r="B31" s="25" t="s">
        <v>18</v>
      </c>
      <c r="C31" s="362" t="s">
        <v>19</v>
      </c>
      <c r="D31" s="362"/>
      <c r="E31" s="26"/>
      <c r="F31" s="27" t="s">
        <v>31</v>
      </c>
      <c r="G31" s="28">
        <v>5</v>
      </c>
      <c r="H31" s="2"/>
      <c r="I31" s="3"/>
      <c r="J31" s="3"/>
    </row>
    <row r="32" spans="1:10" ht="27" x14ac:dyDescent="0.25">
      <c r="A32" s="33">
        <v>5</v>
      </c>
      <c r="B32" s="25" t="s">
        <v>20</v>
      </c>
      <c r="C32" s="362" t="s">
        <v>51</v>
      </c>
      <c r="D32" s="362"/>
      <c r="E32" s="26"/>
      <c r="F32" s="27" t="s">
        <v>31</v>
      </c>
      <c r="G32" s="28">
        <v>150</v>
      </c>
      <c r="H32" s="2"/>
      <c r="I32" s="3"/>
      <c r="J32" s="3"/>
    </row>
    <row r="33" spans="1:10" ht="40.5" x14ac:dyDescent="0.25">
      <c r="A33" s="33">
        <v>6</v>
      </c>
      <c r="B33" s="25" t="s">
        <v>33</v>
      </c>
      <c r="C33" s="362" t="s">
        <v>34</v>
      </c>
      <c r="D33" s="362"/>
      <c r="E33" s="26"/>
      <c r="F33" s="27" t="s">
        <v>31</v>
      </c>
      <c r="G33" s="28">
        <v>1</v>
      </c>
      <c r="H33" s="2"/>
      <c r="I33" s="3"/>
      <c r="J33" s="3"/>
    </row>
    <row r="34" spans="1:10" ht="27" x14ac:dyDescent="0.25">
      <c r="A34" s="33">
        <v>7</v>
      </c>
      <c r="B34" s="25" t="s">
        <v>78</v>
      </c>
      <c r="C34" s="362" t="s">
        <v>79</v>
      </c>
      <c r="D34" s="362"/>
      <c r="E34" s="26"/>
      <c r="F34" s="27" t="s">
        <v>31</v>
      </c>
      <c r="G34" s="28">
        <v>1</v>
      </c>
      <c r="H34" s="2"/>
      <c r="I34" s="3"/>
      <c r="J34" s="3"/>
    </row>
    <row r="35" spans="1:10" ht="40.5" x14ac:dyDescent="0.25">
      <c r="A35" s="33">
        <v>8</v>
      </c>
      <c r="B35" s="25" t="s">
        <v>80</v>
      </c>
      <c r="C35" s="362" t="s">
        <v>81</v>
      </c>
      <c r="D35" s="362"/>
      <c r="E35" s="26"/>
      <c r="F35" s="27" t="s">
        <v>31</v>
      </c>
      <c r="G35" s="28">
        <v>1</v>
      </c>
      <c r="H35" s="2"/>
      <c r="I35" s="3"/>
      <c r="J35" s="3"/>
    </row>
    <row r="36" spans="1:10" ht="54" x14ac:dyDescent="0.25">
      <c r="A36" s="33">
        <v>9</v>
      </c>
      <c r="B36" s="25" t="s">
        <v>22</v>
      </c>
      <c r="C36" s="362" t="s">
        <v>21</v>
      </c>
      <c r="D36" s="362"/>
      <c r="E36" s="26"/>
      <c r="F36" s="27" t="s">
        <v>32</v>
      </c>
      <c r="G36" s="28">
        <v>4</v>
      </c>
      <c r="H36" s="2"/>
      <c r="I36" s="2"/>
      <c r="J36" s="3"/>
    </row>
    <row r="37" spans="1:10" ht="17.25" thickBot="1" x14ac:dyDescent="0.3">
      <c r="B37" s="107"/>
    </row>
    <row r="38" spans="1:10" ht="64.5" thickBot="1" x14ac:dyDescent="0.3">
      <c r="A38" s="380" t="s">
        <v>281</v>
      </c>
      <c r="B38" s="381"/>
      <c r="C38" s="381"/>
      <c r="D38" s="381"/>
      <c r="E38" s="381"/>
      <c r="F38" s="381"/>
      <c r="G38" s="382"/>
      <c r="H38" s="143" t="s">
        <v>28</v>
      </c>
      <c r="I38" s="108" t="s">
        <v>26</v>
      </c>
      <c r="J38" s="109" t="s">
        <v>27</v>
      </c>
    </row>
    <row r="39" spans="1:10" ht="13.5" thickBot="1" x14ac:dyDescent="0.3">
      <c r="A39" s="467" t="s">
        <v>255</v>
      </c>
      <c r="B39" s="394" t="s">
        <v>214</v>
      </c>
      <c r="C39" s="84" t="s">
        <v>85</v>
      </c>
      <c r="D39" s="406" t="s">
        <v>280</v>
      </c>
      <c r="E39" s="407"/>
      <c r="F39" s="407"/>
      <c r="G39" s="408"/>
      <c r="H39" s="144"/>
      <c r="I39" s="85"/>
      <c r="J39" s="86"/>
    </row>
    <row r="40" spans="1:10" ht="14.25" thickBot="1" x14ac:dyDescent="0.3">
      <c r="A40" s="468"/>
      <c r="B40" s="395"/>
      <c r="C40" s="126" t="s">
        <v>83</v>
      </c>
      <c r="D40" s="368" t="s">
        <v>84</v>
      </c>
      <c r="E40" s="369"/>
      <c r="F40" s="369"/>
      <c r="G40" s="370"/>
      <c r="H40" s="97"/>
      <c r="I40" s="66"/>
      <c r="J40" s="67"/>
    </row>
    <row r="41" spans="1:10" ht="54.75" thickBot="1" x14ac:dyDescent="0.3">
      <c r="A41" s="468"/>
      <c r="B41" s="395"/>
      <c r="C41" s="127" t="s">
        <v>86</v>
      </c>
      <c r="D41" s="371" t="s">
        <v>254</v>
      </c>
      <c r="E41" s="372"/>
      <c r="F41" s="372"/>
      <c r="G41" s="373"/>
      <c r="H41" s="97"/>
      <c r="I41" s="66"/>
      <c r="J41" s="67"/>
    </row>
    <row r="42" spans="1:10" ht="27.75" thickBot="1" x14ac:dyDescent="0.3">
      <c r="A42" s="468"/>
      <c r="B42" s="396"/>
      <c r="C42" s="127" t="s">
        <v>87</v>
      </c>
      <c r="D42" s="371" t="s">
        <v>88</v>
      </c>
      <c r="E42" s="372"/>
      <c r="F42" s="372"/>
      <c r="G42" s="373"/>
      <c r="H42" s="97"/>
      <c r="I42" s="66"/>
      <c r="J42" s="67"/>
    </row>
    <row r="43" spans="1:10" ht="41.25" thickBot="1" x14ac:dyDescent="0.3">
      <c r="A43" s="468"/>
      <c r="B43" s="396"/>
      <c r="C43" s="127" t="s">
        <v>89</v>
      </c>
      <c r="D43" s="371" t="s">
        <v>90</v>
      </c>
      <c r="E43" s="372"/>
      <c r="F43" s="372"/>
      <c r="G43" s="373"/>
      <c r="H43" s="97"/>
      <c r="I43" s="66"/>
      <c r="J43" s="67"/>
    </row>
    <row r="44" spans="1:10" ht="13.5" x14ac:dyDescent="0.25">
      <c r="A44" s="468"/>
      <c r="B44" s="396"/>
      <c r="C44" s="398" t="s">
        <v>91</v>
      </c>
      <c r="D44" s="403" t="s">
        <v>92</v>
      </c>
      <c r="E44" s="404"/>
      <c r="F44" s="404"/>
      <c r="G44" s="405"/>
      <c r="H44" s="128"/>
      <c r="I44" s="68"/>
      <c r="J44" s="69"/>
    </row>
    <row r="45" spans="1:10" ht="14.25" thickBot="1" x14ac:dyDescent="0.3">
      <c r="A45" s="468"/>
      <c r="B45" s="396"/>
      <c r="C45" s="399"/>
      <c r="D45" s="377" t="s">
        <v>93</v>
      </c>
      <c r="E45" s="378"/>
      <c r="F45" s="378"/>
      <c r="G45" s="379"/>
      <c r="H45" s="129"/>
      <c r="I45" s="70"/>
      <c r="J45" s="71"/>
    </row>
    <row r="46" spans="1:10" ht="41.25" thickBot="1" x14ac:dyDescent="0.3">
      <c r="A46" s="468"/>
      <c r="B46" s="395"/>
      <c r="C46" s="127" t="s">
        <v>118</v>
      </c>
      <c r="D46" s="371" t="s">
        <v>94</v>
      </c>
      <c r="E46" s="372"/>
      <c r="F46" s="372"/>
      <c r="G46" s="373"/>
      <c r="H46" s="97"/>
      <c r="I46" s="66"/>
      <c r="J46" s="67"/>
    </row>
    <row r="47" spans="1:10" ht="13.5" x14ac:dyDescent="0.25">
      <c r="A47" s="468"/>
      <c r="B47" s="395"/>
      <c r="C47" s="400" t="s">
        <v>95</v>
      </c>
      <c r="D47" s="403" t="s">
        <v>96</v>
      </c>
      <c r="E47" s="404"/>
      <c r="F47" s="404"/>
      <c r="G47" s="405"/>
      <c r="H47" s="128"/>
      <c r="I47" s="68"/>
      <c r="J47" s="69"/>
    </row>
    <row r="48" spans="1:10" ht="13.5" x14ac:dyDescent="0.25">
      <c r="A48" s="468"/>
      <c r="B48" s="395"/>
      <c r="C48" s="401"/>
      <c r="D48" s="374" t="s">
        <v>119</v>
      </c>
      <c r="E48" s="375"/>
      <c r="F48" s="375"/>
      <c r="G48" s="376"/>
      <c r="H48" s="72"/>
      <c r="I48" s="7"/>
      <c r="J48" s="13"/>
    </row>
    <row r="49" spans="1:10" ht="13.5" x14ac:dyDescent="0.25">
      <c r="A49" s="468"/>
      <c r="B49" s="395"/>
      <c r="C49" s="401"/>
      <c r="D49" s="374" t="s">
        <v>120</v>
      </c>
      <c r="E49" s="375"/>
      <c r="F49" s="375"/>
      <c r="G49" s="376"/>
      <c r="H49" s="72"/>
      <c r="I49" s="7"/>
      <c r="J49" s="13"/>
    </row>
    <row r="50" spans="1:10" ht="13.5" x14ac:dyDescent="0.25">
      <c r="A50" s="468"/>
      <c r="B50" s="395"/>
      <c r="C50" s="401"/>
      <c r="D50" s="374" t="s">
        <v>121</v>
      </c>
      <c r="E50" s="375"/>
      <c r="F50" s="375"/>
      <c r="G50" s="376"/>
      <c r="H50" s="72"/>
      <c r="I50" s="7"/>
      <c r="J50" s="13"/>
    </row>
    <row r="51" spans="1:10" ht="14.25" thickBot="1" x14ac:dyDescent="0.3">
      <c r="A51" s="468"/>
      <c r="B51" s="395"/>
      <c r="C51" s="402"/>
      <c r="D51" s="377" t="s">
        <v>122</v>
      </c>
      <c r="E51" s="378"/>
      <c r="F51" s="378"/>
      <c r="G51" s="379"/>
      <c r="H51" s="129"/>
      <c r="I51" s="70"/>
      <c r="J51" s="71"/>
    </row>
    <row r="52" spans="1:10" ht="27.75" thickBot="1" x14ac:dyDescent="0.3">
      <c r="A52" s="468"/>
      <c r="B52" s="395"/>
      <c r="C52" s="127" t="s">
        <v>97</v>
      </c>
      <c r="D52" s="371" t="s">
        <v>163</v>
      </c>
      <c r="E52" s="372"/>
      <c r="F52" s="372"/>
      <c r="G52" s="373"/>
      <c r="H52" s="97"/>
      <c r="I52" s="66"/>
      <c r="J52" s="67"/>
    </row>
    <row r="53" spans="1:10" ht="55.5" customHeight="1" x14ac:dyDescent="0.25">
      <c r="A53" s="468"/>
      <c r="B53" s="395"/>
      <c r="C53" s="400" t="s">
        <v>98</v>
      </c>
      <c r="D53" s="423" t="s">
        <v>123</v>
      </c>
      <c r="E53" s="424"/>
      <c r="F53" s="424"/>
      <c r="G53" s="425"/>
      <c r="H53" s="128"/>
      <c r="I53" s="68"/>
      <c r="J53" s="69"/>
    </row>
    <row r="54" spans="1:10" ht="26.25" customHeight="1" x14ac:dyDescent="0.25">
      <c r="A54" s="468"/>
      <c r="B54" s="395"/>
      <c r="C54" s="401"/>
      <c r="D54" s="426" t="s">
        <v>124</v>
      </c>
      <c r="E54" s="427"/>
      <c r="F54" s="427"/>
      <c r="G54" s="428"/>
      <c r="H54" s="130"/>
      <c r="I54" s="3"/>
      <c r="J54" s="8"/>
    </row>
    <row r="55" spans="1:10" ht="13.5" x14ac:dyDescent="0.25">
      <c r="A55" s="468"/>
      <c r="B55" s="395"/>
      <c r="C55" s="401"/>
      <c r="D55" s="426" t="s">
        <v>125</v>
      </c>
      <c r="E55" s="427"/>
      <c r="F55" s="427"/>
      <c r="G55" s="428"/>
      <c r="H55" s="130"/>
      <c r="I55" s="3"/>
      <c r="J55" s="8"/>
    </row>
    <row r="56" spans="1:10" ht="13.5" x14ac:dyDescent="0.25">
      <c r="A56" s="468"/>
      <c r="B56" s="395"/>
      <c r="C56" s="401"/>
      <c r="D56" s="426" t="s">
        <v>126</v>
      </c>
      <c r="E56" s="427"/>
      <c r="F56" s="427"/>
      <c r="G56" s="428"/>
      <c r="H56" s="130"/>
      <c r="I56" s="3"/>
      <c r="J56" s="8"/>
    </row>
    <row r="57" spans="1:10" ht="13.5" x14ac:dyDescent="0.25">
      <c r="A57" s="468"/>
      <c r="B57" s="395"/>
      <c r="C57" s="401"/>
      <c r="D57" s="426" t="s">
        <v>127</v>
      </c>
      <c r="E57" s="427"/>
      <c r="F57" s="427"/>
      <c r="G57" s="428"/>
      <c r="H57" s="130"/>
      <c r="I57" s="3"/>
      <c r="J57" s="8"/>
    </row>
    <row r="58" spans="1:10" ht="13.5" x14ac:dyDescent="0.25">
      <c r="A58" s="468"/>
      <c r="B58" s="395"/>
      <c r="C58" s="401"/>
      <c r="D58" s="426" t="s">
        <v>128</v>
      </c>
      <c r="E58" s="427"/>
      <c r="F58" s="427"/>
      <c r="G58" s="428"/>
      <c r="H58" s="130"/>
      <c r="I58" s="3"/>
      <c r="J58" s="8"/>
    </row>
    <row r="59" spans="1:10" ht="13.5" x14ac:dyDescent="0.25">
      <c r="A59" s="468"/>
      <c r="B59" s="395"/>
      <c r="C59" s="401"/>
      <c r="D59" s="426" t="s">
        <v>129</v>
      </c>
      <c r="E59" s="427"/>
      <c r="F59" s="427"/>
      <c r="G59" s="428"/>
      <c r="H59" s="130"/>
      <c r="I59" s="3"/>
      <c r="J59" s="8"/>
    </row>
    <row r="60" spans="1:10" ht="13.5" x14ac:dyDescent="0.25">
      <c r="A60" s="468"/>
      <c r="B60" s="395"/>
      <c r="C60" s="401"/>
      <c r="D60" s="426" t="s">
        <v>130</v>
      </c>
      <c r="E60" s="427"/>
      <c r="F60" s="427"/>
      <c r="G60" s="428"/>
      <c r="H60" s="130"/>
      <c r="I60" s="3"/>
      <c r="J60" s="8"/>
    </row>
    <row r="61" spans="1:10" ht="13.5" x14ac:dyDescent="0.25">
      <c r="A61" s="468"/>
      <c r="B61" s="395"/>
      <c r="C61" s="401"/>
      <c r="D61" s="426" t="s">
        <v>131</v>
      </c>
      <c r="E61" s="427"/>
      <c r="F61" s="427"/>
      <c r="G61" s="428"/>
      <c r="H61" s="130"/>
      <c r="I61" s="3"/>
      <c r="J61" s="8"/>
    </row>
    <row r="62" spans="1:10" ht="13.5" x14ac:dyDescent="0.25">
      <c r="A62" s="468"/>
      <c r="B62" s="395"/>
      <c r="C62" s="401"/>
      <c r="D62" s="426" t="s">
        <v>132</v>
      </c>
      <c r="E62" s="427"/>
      <c r="F62" s="427"/>
      <c r="G62" s="428"/>
      <c r="H62" s="130"/>
      <c r="I62" s="3"/>
      <c r="J62" s="8"/>
    </row>
    <row r="63" spans="1:10" ht="13.5" x14ac:dyDescent="0.25">
      <c r="A63" s="468"/>
      <c r="B63" s="395"/>
      <c r="C63" s="401"/>
      <c r="D63" s="426" t="s">
        <v>133</v>
      </c>
      <c r="E63" s="427"/>
      <c r="F63" s="427"/>
      <c r="G63" s="428"/>
      <c r="H63" s="130"/>
      <c r="I63" s="3"/>
      <c r="J63" s="8"/>
    </row>
    <row r="64" spans="1:10" ht="13.5" x14ac:dyDescent="0.25">
      <c r="A64" s="468"/>
      <c r="B64" s="395"/>
      <c r="C64" s="401"/>
      <c r="D64" s="426" t="s">
        <v>134</v>
      </c>
      <c r="E64" s="427"/>
      <c r="F64" s="427"/>
      <c r="G64" s="428"/>
      <c r="H64" s="130"/>
      <c r="I64" s="3"/>
      <c r="J64" s="8"/>
    </row>
    <row r="65" spans="1:10" ht="14.25" thickBot="1" x14ac:dyDescent="0.3">
      <c r="A65" s="468"/>
      <c r="B65" s="395"/>
      <c r="C65" s="402"/>
      <c r="D65" s="429" t="s">
        <v>135</v>
      </c>
      <c r="E65" s="430"/>
      <c r="F65" s="430"/>
      <c r="G65" s="431"/>
      <c r="H65" s="131"/>
      <c r="I65" s="82"/>
      <c r="J65" s="83"/>
    </row>
    <row r="66" spans="1:10" ht="13.5" x14ac:dyDescent="0.25">
      <c r="A66" s="468"/>
      <c r="B66" s="395"/>
      <c r="C66" s="400" t="s">
        <v>99</v>
      </c>
      <c r="D66" s="403" t="s">
        <v>136</v>
      </c>
      <c r="E66" s="404"/>
      <c r="F66" s="404"/>
      <c r="G66" s="405"/>
      <c r="H66" s="128"/>
      <c r="I66" s="68"/>
      <c r="J66" s="69"/>
    </row>
    <row r="67" spans="1:10" ht="13.5" x14ac:dyDescent="0.25">
      <c r="A67" s="468"/>
      <c r="B67" s="395"/>
      <c r="C67" s="401"/>
      <c r="D67" s="374" t="s">
        <v>137</v>
      </c>
      <c r="E67" s="375"/>
      <c r="F67" s="375"/>
      <c r="G67" s="376"/>
      <c r="H67" s="72"/>
      <c r="I67" s="7"/>
      <c r="J67" s="13"/>
    </row>
    <row r="68" spans="1:10" ht="14.25" thickBot="1" x14ac:dyDescent="0.3">
      <c r="A68" s="468"/>
      <c r="B68" s="395"/>
      <c r="C68" s="402"/>
      <c r="D68" s="377" t="s">
        <v>138</v>
      </c>
      <c r="E68" s="378"/>
      <c r="F68" s="378"/>
      <c r="G68" s="379"/>
      <c r="H68" s="129"/>
      <c r="I68" s="70"/>
      <c r="J68" s="71"/>
    </row>
    <row r="69" spans="1:10" ht="41.25" thickBot="1" x14ac:dyDescent="0.3">
      <c r="A69" s="468"/>
      <c r="B69" s="395"/>
      <c r="C69" s="127" t="s">
        <v>100</v>
      </c>
      <c r="D69" s="371" t="s">
        <v>101</v>
      </c>
      <c r="E69" s="372"/>
      <c r="F69" s="372"/>
      <c r="G69" s="373"/>
      <c r="H69" s="97"/>
      <c r="I69" s="66"/>
      <c r="J69" s="67"/>
    </row>
    <row r="70" spans="1:10" ht="41.25" thickBot="1" x14ac:dyDescent="0.3">
      <c r="A70" s="468"/>
      <c r="B70" s="395"/>
      <c r="C70" s="127" t="s">
        <v>102</v>
      </c>
      <c r="D70" s="371" t="s">
        <v>117</v>
      </c>
      <c r="E70" s="372"/>
      <c r="F70" s="372"/>
      <c r="G70" s="373"/>
      <c r="H70" s="97"/>
      <c r="I70" s="66"/>
      <c r="J70" s="67"/>
    </row>
    <row r="71" spans="1:10" ht="27.75" thickBot="1" x14ac:dyDescent="0.3">
      <c r="A71" s="468"/>
      <c r="B71" s="395"/>
      <c r="C71" s="127" t="s">
        <v>103</v>
      </c>
      <c r="D71" s="371" t="s">
        <v>104</v>
      </c>
      <c r="E71" s="372"/>
      <c r="F71" s="372"/>
      <c r="G71" s="373"/>
      <c r="H71" s="97"/>
      <c r="I71" s="66"/>
      <c r="J71" s="67"/>
    </row>
    <row r="72" spans="1:10" ht="27.75" thickBot="1" x14ac:dyDescent="0.3">
      <c r="A72" s="468"/>
      <c r="B72" s="395"/>
      <c r="C72" s="127" t="s">
        <v>105</v>
      </c>
      <c r="D72" s="371" t="s">
        <v>164</v>
      </c>
      <c r="E72" s="372"/>
      <c r="F72" s="372"/>
      <c r="G72" s="373"/>
      <c r="H72" s="97"/>
      <c r="I72" s="66"/>
      <c r="J72" s="67"/>
    </row>
    <row r="73" spans="1:10" ht="13.5" x14ac:dyDescent="0.25">
      <c r="A73" s="468"/>
      <c r="B73" s="395"/>
      <c r="C73" s="421" t="s">
        <v>365</v>
      </c>
      <c r="D73" s="374" t="s">
        <v>139</v>
      </c>
      <c r="E73" s="375"/>
      <c r="F73" s="375"/>
      <c r="G73" s="376"/>
      <c r="H73" s="72"/>
      <c r="I73" s="7"/>
      <c r="J73" s="13"/>
    </row>
    <row r="74" spans="1:10" ht="14.25" thickBot="1" x14ac:dyDescent="0.3">
      <c r="A74" s="468"/>
      <c r="B74" s="395"/>
      <c r="C74" s="422"/>
      <c r="D74" s="377" t="s">
        <v>140</v>
      </c>
      <c r="E74" s="378"/>
      <c r="F74" s="378"/>
      <c r="G74" s="379"/>
      <c r="H74" s="129"/>
      <c r="I74" s="70"/>
      <c r="J74" s="71"/>
    </row>
    <row r="75" spans="1:10" ht="13.5" x14ac:dyDescent="0.25">
      <c r="A75" s="468"/>
      <c r="B75" s="395"/>
      <c r="C75" s="400" t="s">
        <v>106</v>
      </c>
      <c r="D75" s="403" t="s">
        <v>141</v>
      </c>
      <c r="E75" s="404"/>
      <c r="F75" s="404"/>
      <c r="G75" s="405"/>
      <c r="H75" s="128"/>
      <c r="I75" s="68"/>
      <c r="J75" s="69"/>
    </row>
    <row r="76" spans="1:10" ht="14.25" thickBot="1" x14ac:dyDescent="0.3">
      <c r="A76" s="468"/>
      <c r="B76" s="395"/>
      <c r="C76" s="402"/>
      <c r="D76" s="377" t="s">
        <v>142</v>
      </c>
      <c r="E76" s="378"/>
      <c r="F76" s="378"/>
      <c r="G76" s="379"/>
      <c r="H76" s="129"/>
      <c r="I76" s="70"/>
      <c r="J76" s="71"/>
    </row>
    <row r="77" spans="1:10" ht="13.5" x14ac:dyDescent="0.25">
      <c r="A77" s="468"/>
      <c r="B77" s="395"/>
      <c r="C77" s="400" t="s">
        <v>107</v>
      </c>
      <c r="D77" s="403" t="s">
        <v>143</v>
      </c>
      <c r="E77" s="404"/>
      <c r="F77" s="404"/>
      <c r="G77" s="405"/>
      <c r="H77" s="128"/>
      <c r="I77" s="68"/>
      <c r="J77" s="69"/>
    </row>
    <row r="78" spans="1:10" ht="13.5" x14ac:dyDescent="0.25">
      <c r="A78" s="468"/>
      <c r="B78" s="395"/>
      <c r="C78" s="401"/>
      <c r="D78" s="374" t="s">
        <v>144</v>
      </c>
      <c r="E78" s="375"/>
      <c r="F78" s="375"/>
      <c r="G78" s="376"/>
      <c r="H78" s="72"/>
      <c r="I78" s="7"/>
      <c r="J78" s="13"/>
    </row>
    <row r="79" spans="1:10" ht="13.5" x14ac:dyDescent="0.25">
      <c r="A79" s="468"/>
      <c r="B79" s="395"/>
      <c r="C79" s="401"/>
      <c r="D79" s="374" t="s">
        <v>145</v>
      </c>
      <c r="E79" s="375"/>
      <c r="F79" s="375"/>
      <c r="G79" s="376"/>
      <c r="H79" s="72"/>
      <c r="I79" s="7"/>
      <c r="J79" s="13"/>
    </row>
    <row r="80" spans="1:10" ht="13.5" x14ac:dyDescent="0.25">
      <c r="A80" s="468"/>
      <c r="B80" s="395"/>
      <c r="C80" s="401"/>
      <c r="D80" s="374" t="s">
        <v>146</v>
      </c>
      <c r="E80" s="375"/>
      <c r="F80" s="375"/>
      <c r="G80" s="376"/>
      <c r="H80" s="72"/>
      <c r="I80" s="7"/>
      <c r="J80" s="13"/>
    </row>
    <row r="81" spans="1:10" ht="13.5" x14ac:dyDescent="0.25">
      <c r="A81" s="468"/>
      <c r="B81" s="395"/>
      <c r="C81" s="401"/>
      <c r="D81" s="374" t="s">
        <v>147</v>
      </c>
      <c r="E81" s="375"/>
      <c r="F81" s="375"/>
      <c r="G81" s="376"/>
      <c r="H81" s="72"/>
      <c r="I81" s="7"/>
      <c r="J81" s="13"/>
    </row>
    <row r="82" spans="1:10" ht="14.25" thickBot="1" x14ac:dyDescent="0.3">
      <c r="A82" s="468"/>
      <c r="B82" s="395"/>
      <c r="C82" s="402"/>
      <c r="D82" s="377" t="s">
        <v>148</v>
      </c>
      <c r="E82" s="378"/>
      <c r="F82" s="378"/>
      <c r="G82" s="379"/>
      <c r="H82" s="129"/>
      <c r="I82" s="70"/>
      <c r="J82" s="71"/>
    </row>
    <row r="83" spans="1:10" ht="13.5" x14ac:dyDescent="0.25">
      <c r="A83" s="468"/>
      <c r="B83" s="395"/>
      <c r="C83" s="400" t="s">
        <v>206</v>
      </c>
      <c r="D83" s="403" t="s">
        <v>108</v>
      </c>
      <c r="E83" s="404"/>
      <c r="F83" s="404"/>
      <c r="G83" s="405"/>
      <c r="H83" s="128"/>
      <c r="I83" s="68"/>
      <c r="J83" s="69"/>
    </row>
    <row r="84" spans="1:10" ht="13.5" x14ac:dyDescent="0.25">
      <c r="A84" s="468"/>
      <c r="B84" s="395"/>
      <c r="C84" s="401"/>
      <c r="D84" s="374" t="s">
        <v>165</v>
      </c>
      <c r="E84" s="375"/>
      <c r="F84" s="375"/>
      <c r="G84" s="376"/>
      <c r="H84" s="72"/>
      <c r="I84" s="7"/>
      <c r="J84" s="13"/>
    </row>
    <row r="85" spans="1:10" ht="13.5" x14ac:dyDescent="0.25">
      <c r="A85" s="468"/>
      <c r="B85" s="395"/>
      <c r="C85" s="401"/>
      <c r="D85" s="374" t="s">
        <v>166</v>
      </c>
      <c r="E85" s="375"/>
      <c r="F85" s="375"/>
      <c r="G85" s="376"/>
      <c r="H85" s="72"/>
      <c r="I85" s="7"/>
      <c r="J85" s="13"/>
    </row>
    <row r="86" spans="1:10" ht="14.25" thickBot="1" x14ac:dyDescent="0.3">
      <c r="A86" s="468"/>
      <c r="B86" s="395"/>
      <c r="C86" s="402"/>
      <c r="D86" s="377" t="s">
        <v>167</v>
      </c>
      <c r="E86" s="378"/>
      <c r="F86" s="378"/>
      <c r="G86" s="379"/>
      <c r="H86" s="129"/>
      <c r="I86" s="70"/>
      <c r="J86" s="71"/>
    </row>
    <row r="87" spans="1:10" ht="27.75" thickBot="1" x14ac:dyDescent="0.3">
      <c r="A87" s="468"/>
      <c r="B87" s="395"/>
      <c r="C87" s="127" t="s">
        <v>109</v>
      </c>
      <c r="D87" s="371" t="s">
        <v>110</v>
      </c>
      <c r="E87" s="372"/>
      <c r="F87" s="372"/>
      <c r="G87" s="373"/>
      <c r="H87" s="97"/>
      <c r="I87" s="66"/>
      <c r="J87" s="67"/>
    </row>
    <row r="88" spans="1:10" ht="13.5" x14ac:dyDescent="0.25">
      <c r="A88" s="468"/>
      <c r="B88" s="395"/>
      <c r="C88" s="443" t="s">
        <v>111</v>
      </c>
      <c r="D88" s="403" t="s">
        <v>209</v>
      </c>
      <c r="E88" s="404"/>
      <c r="F88" s="404"/>
      <c r="G88" s="405"/>
      <c r="H88" s="128"/>
      <c r="I88" s="68"/>
      <c r="J88" s="69"/>
    </row>
    <row r="89" spans="1:10" ht="13.5" x14ac:dyDescent="0.25">
      <c r="A89" s="468"/>
      <c r="B89" s="395"/>
      <c r="C89" s="444"/>
      <c r="D89" s="374" t="s">
        <v>208</v>
      </c>
      <c r="E89" s="375"/>
      <c r="F89" s="375"/>
      <c r="G89" s="376"/>
      <c r="H89" s="72"/>
      <c r="I89" s="7"/>
      <c r="J89" s="13"/>
    </row>
    <row r="90" spans="1:10" ht="13.5" x14ac:dyDescent="0.25">
      <c r="A90" s="468"/>
      <c r="B90" s="395"/>
      <c r="C90" s="444"/>
      <c r="D90" s="409" t="s">
        <v>149</v>
      </c>
      <c r="E90" s="410"/>
      <c r="F90" s="410"/>
      <c r="G90" s="411"/>
      <c r="H90" s="72"/>
      <c r="I90" s="7"/>
      <c r="J90" s="13"/>
    </row>
    <row r="91" spans="1:10" ht="13.5" x14ac:dyDescent="0.25">
      <c r="A91" s="468"/>
      <c r="B91" s="395"/>
      <c r="C91" s="444"/>
      <c r="D91" s="409" t="s">
        <v>150</v>
      </c>
      <c r="E91" s="410"/>
      <c r="F91" s="410"/>
      <c r="G91" s="411"/>
      <c r="H91" s="72"/>
      <c r="I91" s="7"/>
      <c r="J91" s="13"/>
    </row>
    <row r="92" spans="1:10" ht="13.5" x14ac:dyDescent="0.25">
      <c r="A92" s="468"/>
      <c r="B92" s="395"/>
      <c r="C92" s="444"/>
      <c r="D92" s="409" t="s">
        <v>151</v>
      </c>
      <c r="E92" s="410"/>
      <c r="F92" s="410"/>
      <c r="G92" s="411"/>
      <c r="H92" s="72"/>
      <c r="I92" s="7"/>
      <c r="J92" s="13"/>
    </row>
    <row r="93" spans="1:10" ht="13.5" x14ac:dyDescent="0.25">
      <c r="A93" s="468"/>
      <c r="B93" s="395"/>
      <c r="C93" s="444"/>
      <c r="D93" s="409" t="s">
        <v>207</v>
      </c>
      <c r="E93" s="410"/>
      <c r="F93" s="410"/>
      <c r="G93" s="411"/>
      <c r="H93" s="72"/>
      <c r="I93" s="7"/>
      <c r="J93" s="13"/>
    </row>
    <row r="94" spans="1:10" ht="13.5" x14ac:dyDescent="0.25">
      <c r="A94" s="468"/>
      <c r="B94" s="395"/>
      <c r="C94" s="444"/>
      <c r="D94" s="412" t="s">
        <v>152</v>
      </c>
      <c r="E94" s="413"/>
      <c r="F94" s="413"/>
      <c r="G94" s="414"/>
      <c r="H94" s="72"/>
      <c r="I94" s="7"/>
      <c r="J94" s="13"/>
    </row>
    <row r="95" spans="1:10" ht="13.5" x14ac:dyDescent="0.25">
      <c r="A95" s="468"/>
      <c r="B95" s="395"/>
      <c r="C95" s="444"/>
      <c r="D95" s="418" t="s">
        <v>201</v>
      </c>
      <c r="E95" s="419"/>
      <c r="F95" s="419"/>
      <c r="G95" s="420"/>
      <c r="H95" s="72"/>
      <c r="I95" s="7"/>
      <c r="J95" s="13"/>
    </row>
    <row r="96" spans="1:10" ht="13.5" x14ac:dyDescent="0.25">
      <c r="A96" s="468"/>
      <c r="B96" s="395"/>
      <c r="C96" s="444"/>
      <c r="D96" s="418" t="s">
        <v>202</v>
      </c>
      <c r="E96" s="419"/>
      <c r="F96" s="419"/>
      <c r="G96" s="420"/>
      <c r="H96" s="72"/>
      <c r="I96" s="7"/>
      <c r="J96" s="13"/>
    </row>
    <row r="97" spans="1:10" ht="13.5" x14ac:dyDescent="0.25">
      <c r="A97" s="468"/>
      <c r="B97" s="395"/>
      <c r="C97" s="444"/>
      <c r="D97" s="418" t="s">
        <v>203</v>
      </c>
      <c r="E97" s="419"/>
      <c r="F97" s="419"/>
      <c r="G97" s="420"/>
      <c r="H97" s="72"/>
      <c r="I97" s="7"/>
      <c r="J97" s="13"/>
    </row>
    <row r="98" spans="1:10" ht="13.5" x14ac:dyDescent="0.25">
      <c r="A98" s="468"/>
      <c r="B98" s="395"/>
      <c r="C98" s="444"/>
      <c r="D98" s="418" t="s">
        <v>204</v>
      </c>
      <c r="E98" s="419"/>
      <c r="F98" s="419"/>
      <c r="G98" s="420"/>
      <c r="H98" s="72"/>
      <c r="I98" s="7"/>
      <c r="J98" s="13"/>
    </row>
    <row r="99" spans="1:10" ht="13.5" x14ac:dyDescent="0.25">
      <c r="A99" s="468"/>
      <c r="B99" s="395"/>
      <c r="C99" s="444"/>
      <c r="D99" s="418" t="s">
        <v>205</v>
      </c>
      <c r="E99" s="419"/>
      <c r="F99" s="419"/>
      <c r="G99" s="420"/>
      <c r="H99" s="72"/>
      <c r="I99" s="7"/>
      <c r="J99" s="13"/>
    </row>
    <row r="100" spans="1:10" ht="13.5" x14ac:dyDescent="0.25">
      <c r="A100" s="468"/>
      <c r="B100" s="395"/>
      <c r="C100" s="444"/>
      <c r="D100" s="374" t="s">
        <v>210</v>
      </c>
      <c r="E100" s="375"/>
      <c r="F100" s="375"/>
      <c r="G100" s="376"/>
      <c r="H100" s="72"/>
      <c r="I100" s="7"/>
      <c r="J100" s="13"/>
    </row>
    <row r="101" spans="1:10" ht="13.5" x14ac:dyDescent="0.25">
      <c r="A101" s="468"/>
      <c r="B101" s="395"/>
      <c r="C101" s="444"/>
      <c r="D101" s="412" t="s">
        <v>211</v>
      </c>
      <c r="E101" s="413"/>
      <c r="F101" s="413"/>
      <c r="G101" s="414"/>
      <c r="H101" s="72"/>
      <c r="I101" s="7"/>
      <c r="J101" s="13"/>
    </row>
    <row r="102" spans="1:10" ht="14.25" thickBot="1" x14ac:dyDescent="0.3">
      <c r="A102" s="468"/>
      <c r="B102" s="395"/>
      <c r="C102" s="445"/>
      <c r="D102" s="415" t="s">
        <v>212</v>
      </c>
      <c r="E102" s="416"/>
      <c r="F102" s="416"/>
      <c r="G102" s="417"/>
      <c r="H102" s="129"/>
      <c r="I102" s="70"/>
      <c r="J102" s="71"/>
    </row>
    <row r="103" spans="1:10" ht="41.25" thickBot="1" x14ac:dyDescent="0.3">
      <c r="A103" s="468"/>
      <c r="B103" s="395"/>
      <c r="C103" s="127" t="s">
        <v>112</v>
      </c>
      <c r="D103" s="371" t="s">
        <v>213</v>
      </c>
      <c r="E103" s="372"/>
      <c r="F103" s="372"/>
      <c r="G103" s="373"/>
      <c r="H103" s="97"/>
      <c r="I103" s="66"/>
      <c r="J103" s="67"/>
    </row>
    <row r="104" spans="1:10" ht="41.25" thickBot="1" x14ac:dyDescent="0.3">
      <c r="A104" s="468"/>
      <c r="B104" s="395"/>
      <c r="C104" s="127" t="s">
        <v>113</v>
      </c>
      <c r="D104" s="371" t="s">
        <v>114</v>
      </c>
      <c r="E104" s="372"/>
      <c r="F104" s="372"/>
      <c r="G104" s="373"/>
      <c r="H104" s="97"/>
      <c r="I104" s="66"/>
      <c r="J104" s="67"/>
    </row>
    <row r="105" spans="1:10" ht="13.5" x14ac:dyDescent="0.25">
      <c r="A105" s="468"/>
      <c r="B105" s="395"/>
      <c r="C105" s="400" t="s">
        <v>115</v>
      </c>
      <c r="D105" s="403" t="s">
        <v>116</v>
      </c>
      <c r="E105" s="404"/>
      <c r="F105" s="404"/>
      <c r="G105" s="405"/>
      <c r="H105" s="128"/>
      <c r="I105" s="68"/>
      <c r="J105" s="69"/>
    </row>
    <row r="106" spans="1:10" ht="13.5" x14ac:dyDescent="0.25">
      <c r="A106" s="468"/>
      <c r="B106" s="395"/>
      <c r="C106" s="401"/>
      <c r="D106" s="409" t="s">
        <v>153</v>
      </c>
      <c r="E106" s="410"/>
      <c r="F106" s="410"/>
      <c r="G106" s="411"/>
      <c r="H106" s="72"/>
      <c r="I106" s="7"/>
      <c r="J106" s="13"/>
    </row>
    <row r="107" spans="1:10" ht="13.5" x14ac:dyDescent="0.25">
      <c r="A107" s="468"/>
      <c r="B107" s="395"/>
      <c r="C107" s="401"/>
      <c r="D107" s="409" t="s">
        <v>154</v>
      </c>
      <c r="E107" s="410"/>
      <c r="F107" s="410"/>
      <c r="G107" s="411"/>
      <c r="H107" s="72"/>
      <c r="I107" s="7"/>
      <c r="J107" s="13"/>
    </row>
    <row r="108" spans="1:10" ht="13.5" x14ac:dyDescent="0.25">
      <c r="A108" s="468"/>
      <c r="B108" s="395"/>
      <c r="C108" s="401"/>
      <c r="D108" s="409" t="s">
        <v>155</v>
      </c>
      <c r="E108" s="410"/>
      <c r="F108" s="410"/>
      <c r="G108" s="411"/>
      <c r="H108" s="72"/>
      <c r="I108" s="7"/>
      <c r="J108" s="13"/>
    </row>
    <row r="109" spans="1:10" ht="13.5" x14ac:dyDescent="0.25">
      <c r="A109" s="468"/>
      <c r="B109" s="395"/>
      <c r="C109" s="401"/>
      <c r="D109" s="409" t="s">
        <v>156</v>
      </c>
      <c r="E109" s="410"/>
      <c r="F109" s="410"/>
      <c r="G109" s="411"/>
      <c r="H109" s="72"/>
      <c r="I109" s="7"/>
      <c r="J109" s="13"/>
    </row>
    <row r="110" spans="1:10" ht="13.5" x14ac:dyDescent="0.25">
      <c r="A110" s="468"/>
      <c r="B110" s="395"/>
      <c r="C110" s="401"/>
      <c r="D110" s="409" t="s">
        <v>157</v>
      </c>
      <c r="E110" s="410"/>
      <c r="F110" s="410"/>
      <c r="G110" s="411"/>
      <c r="H110" s="72"/>
      <c r="I110" s="7"/>
      <c r="J110" s="13"/>
    </row>
    <row r="111" spans="1:10" ht="13.5" x14ac:dyDescent="0.25">
      <c r="A111" s="468"/>
      <c r="B111" s="395"/>
      <c r="C111" s="401"/>
      <c r="D111" s="409" t="s">
        <v>158</v>
      </c>
      <c r="E111" s="410"/>
      <c r="F111" s="410"/>
      <c r="G111" s="411"/>
      <c r="H111" s="72"/>
      <c r="I111" s="7"/>
      <c r="J111" s="13"/>
    </row>
    <row r="112" spans="1:10" ht="13.5" x14ac:dyDescent="0.25">
      <c r="A112" s="468"/>
      <c r="B112" s="395"/>
      <c r="C112" s="401"/>
      <c r="D112" s="409" t="s">
        <v>159</v>
      </c>
      <c r="E112" s="410"/>
      <c r="F112" s="410"/>
      <c r="G112" s="411"/>
      <c r="H112" s="72"/>
      <c r="I112" s="7"/>
      <c r="J112" s="13"/>
    </row>
    <row r="113" spans="1:10" ht="13.5" x14ac:dyDescent="0.25">
      <c r="A113" s="468"/>
      <c r="B113" s="395"/>
      <c r="C113" s="401"/>
      <c r="D113" s="409" t="s">
        <v>160</v>
      </c>
      <c r="E113" s="410"/>
      <c r="F113" s="410"/>
      <c r="G113" s="411"/>
      <c r="H113" s="72"/>
      <c r="I113" s="7"/>
      <c r="J113" s="13"/>
    </row>
    <row r="114" spans="1:10" ht="13.5" x14ac:dyDescent="0.25">
      <c r="A114" s="468"/>
      <c r="B114" s="395"/>
      <c r="C114" s="401"/>
      <c r="D114" s="409" t="s">
        <v>161</v>
      </c>
      <c r="E114" s="410"/>
      <c r="F114" s="410"/>
      <c r="G114" s="411"/>
      <c r="H114" s="72"/>
      <c r="I114" s="7"/>
      <c r="J114" s="13"/>
    </row>
    <row r="115" spans="1:10" ht="14.25" thickBot="1" x14ac:dyDescent="0.3">
      <c r="A115" s="469"/>
      <c r="B115" s="397"/>
      <c r="C115" s="402"/>
      <c r="D115" s="438" t="s">
        <v>162</v>
      </c>
      <c r="E115" s="439"/>
      <c r="F115" s="439"/>
      <c r="G115" s="440"/>
      <c r="H115" s="129"/>
      <c r="I115" s="70"/>
      <c r="J115" s="71"/>
    </row>
    <row r="116" spans="1:10" ht="102.75" thickBot="1" x14ac:dyDescent="0.3">
      <c r="A116" s="73" t="s">
        <v>256</v>
      </c>
      <c r="B116" s="80" t="s">
        <v>257</v>
      </c>
      <c r="C116" s="441" t="s">
        <v>279</v>
      </c>
      <c r="D116" s="442"/>
      <c r="E116" s="442"/>
      <c r="F116" s="442"/>
      <c r="G116" s="442"/>
      <c r="H116" s="66"/>
      <c r="I116" s="66"/>
      <c r="J116" s="67"/>
    </row>
    <row r="117" spans="1:10" ht="13.5" x14ac:dyDescent="0.25">
      <c r="A117" s="479" t="s">
        <v>259</v>
      </c>
      <c r="B117" s="476" t="s">
        <v>258</v>
      </c>
      <c r="C117" s="446" t="s">
        <v>273</v>
      </c>
      <c r="D117" s="449" t="s">
        <v>215</v>
      </c>
      <c r="E117" s="450"/>
      <c r="F117" s="450"/>
      <c r="G117" s="451"/>
      <c r="H117" s="7"/>
      <c r="I117" s="7"/>
      <c r="J117" s="13"/>
    </row>
    <row r="118" spans="1:10" ht="13.5" x14ac:dyDescent="0.25">
      <c r="A118" s="468"/>
      <c r="B118" s="477"/>
      <c r="C118" s="447"/>
      <c r="D118" s="432" t="s">
        <v>216</v>
      </c>
      <c r="E118" s="433"/>
      <c r="F118" s="433"/>
      <c r="G118" s="434"/>
      <c r="H118" s="7"/>
      <c r="I118" s="7"/>
      <c r="J118" s="13"/>
    </row>
    <row r="119" spans="1:10" ht="13.5" x14ac:dyDescent="0.25">
      <c r="A119" s="468"/>
      <c r="B119" s="477"/>
      <c r="C119" s="447"/>
      <c r="D119" s="432" t="s">
        <v>217</v>
      </c>
      <c r="E119" s="433"/>
      <c r="F119" s="433"/>
      <c r="G119" s="434"/>
      <c r="H119" s="7"/>
      <c r="I119" s="7"/>
      <c r="J119" s="13"/>
    </row>
    <row r="120" spans="1:10" ht="13.5" x14ac:dyDescent="0.25">
      <c r="A120" s="468"/>
      <c r="B120" s="477"/>
      <c r="C120" s="447"/>
      <c r="D120" s="432" t="s">
        <v>218</v>
      </c>
      <c r="E120" s="433"/>
      <c r="F120" s="433"/>
      <c r="G120" s="434"/>
      <c r="H120" s="7"/>
      <c r="I120" s="7"/>
      <c r="J120" s="13"/>
    </row>
    <row r="121" spans="1:10" ht="13.5" x14ac:dyDescent="0.25">
      <c r="A121" s="468"/>
      <c r="B121" s="477"/>
      <c r="C121" s="447"/>
      <c r="D121" s="432" t="s">
        <v>219</v>
      </c>
      <c r="E121" s="433"/>
      <c r="F121" s="433"/>
      <c r="G121" s="434"/>
      <c r="H121" s="7"/>
      <c r="I121" s="7"/>
      <c r="J121" s="13"/>
    </row>
    <row r="122" spans="1:10" ht="13.5" x14ac:dyDescent="0.25">
      <c r="A122" s="468"/>
      <c r="B122" s="477"/>
      <c r="C122" s="447"/>
      <c r="D122" s="432" t="s">
        <v>220</v>
      </c>
      <c r="E122" s="433"/>
      <c r="F122" s="433"/>
      <c r="G122" s="434"/>
      <c r="H122" s="7"/>
      <c r="I122" s="7"/>
      <c r="J122" s="13"/>
    </row>
    <row r="123" spans="1:10" ht="14.25" thickBot="1" x14ac:dyDescent="0.3">
      <c r="A123" s="468"/>
      <c r="B123" s="477"/>
      <c r="C123" s="448"/>
      <c r="D123" s="435" t="s">
        <v>221</v>
      </c>
      <c r="E123" s="436"/>
      <c r="F123" s="436"/>
      <c r="G123" s="437"/>
      <c r="H123" s="7"/>
      <c r="I123" s="7"/>
      <c r="J123" s="13"/>
    </row>
    <row r="124" spans="1:10" ht="13.5" x14ac:dyDescent="0.25">
      <c r="A124" s="468"/>
      <c r="B124" s="477"/>
      <c r="C124" s="464" t="s">
        <v>272</v>
      </c>
      <c r="D124" s="449" t="s">
        <v>222</v>
      </c>
      <c r="E124" s="450"/>
      <c r="F124" s="450"/>
      <c r="G124" s="451"/>
      <c r="H124" s="7"/>
      <c r="I124" s="7"/>
      <c r="J124" s="13"/>
    </row>
    <row r="125" spans="1:10" ht="13.5" x14ac:dyDescent="0.25">
      <c r="A125" s="468"/>
      <c r="B125" s="477"/>
      <c r="C125" s="465"/>
      <c r="D125" s="432" t="s">
        <v>223</v>
      </c>
      <c r="E125" s="433"/>
      <c r="F125" s="433"/>
      <c r="G125" s="434"/>
      <c r="H125" s="7"/>
      <c r="I125" s="7"/>
      <c r="J125" s="13"/>
    </row>
    <row r="126" spans="1:10" ht="13.5" x14ac:dyDescent="0.25">
      <c r="A126" s="468"/>
      <c r="B126" s="477"/>
      <c r="C126" s="465"/>
      <c r="D126" s="432" t="s">
        <v>224</v>
      </c>
      <c r="E126" s="433"/>
      <c r="F126" s="433"/>
      <c r="G126" s="434"/>
      <c r="H126" s="7"/>
      <c r="I126" s="7"/>
      <c r="J126" s="13"/>
    </row>
    <row r="127" spans="1:10" ht="13.5" x14ac:dyDescent="0.25">
      <c r="A127" s="468"/>
      <c r="B127" s="477"/>
      <c r="C127" s="465"/>
      <c r="D127" s="432" t="s">
        <v>220</v>
      </c>
      <c r="E127" s="433"/>
      <c r="F127" s="433"/>
      <c r="G127" s="434"/>
      <c r="H127" s="7"/>
      <c r="I127" s="7"/>
      <c r="J127" s="13"/>
    </row>
    <row r="128" spans="1:10" ht="14.25" thickBot="1" x14ac:dyDescent="0.3">
      <c r="A128" s="468"/>
      <c r="B128" s="477"/>
      <c r="C128" s="466"/>
      <c r="D128" s="435" t="s">
        <v>221</v>
      </c>
      <c r="E128" s="436"/>
      <c r="F128" s="436"/>
      <c r="G128" s="437"/>
      <c r="H128" s="7"/>
      <c r="I128" s="7"/>
      <c r="J128" s="13"/>
    </row>
    <row r="129" spans="1:10" ht="13.5" x14ac:dyDescent="0.25">
      <c r="A129" s="468"/>
      <c r="B129" s="477"/>
      <c r="C129" s="464" t="s">
        <v>271</v>
      </c>
      <c r="D129" s="449" t="s">
        <v>225</v>
      </c>
      <c r="E129" s="450"/>
      <c r="F129" s="450"/>
      <c r="G129" s="451"/>
      <c r="H129" s="7"/>
      <c r="I129" s="7"/>
      <c r="J129" s="13"/>
    </row>
    <row r="130" spans="1:10" ht="13.5" x14ac:dyDescent="0.25">
      <c r="A130" s="468"/>
      <c r="B130" s="477"/>
      <c r="C130" s="465"/>
      <c r="D130" s="432" t="s">
        <v>226</v>
      </c>
      <c r="E130" s="433"/>
      <c r="F130" s="433"/>
      <c r="G130" s="434"/>
      <c r="H130" s="7"/>
      <c r="I130" s="7"/>
      <c r="J130" s="13"/>
    </row>
    <row r="131" spans="1:10" ht="13.5" x14ac:dyDescent="0.25">
      <c r="A131" s="468"/>
      <c r="B131" s="477"/>
      <c r="C131" s="465"/>
      <c r="D131" s="432" t="s">
        <v>227</v>
      </c>
      <c r="E131" s="433"/>
      <c r="F131" s="433"/>
      <c r="G131" s="434"/>
      <c r="H131" s="7"/>
      <c r="I131" s="7"/>
      <c r="J131" s="13"/>
    </row>
    <row r="132" spans="1:10" ht="13.5" x14ac:dyDescent="0.25">
      <c r="A132" s="468"/>
      <c r="B132" s="477"/>
      <c r="C132" s="465"/>
      <c r="D132" s="432" t="s">
        <v>228</v>
      </c>
      <c r="E132" s="433"/>
      <c r="F132" s="433"/>
      <c r="G132" s="434"/>
      <c r="H132" s="7"/>
      <c r="I132" s="7"/>
      <c r="J132" s="13"/>
    </row>
    <row r="133" spans="1:10" ht="13.5" x14ac:dyDescent="0.25">
      <c r="A133" s="468"/>
      <c r="B133" s="477"/>
      <c r="C133" s="465"/>
      <c r="D133" s="432" t="s">
        <v>220</v>
      </c>
      <c r="E133" s="433"/>
      <c r="F133" s="433"/>
      <c r="G133" s="434"/>
      <c r="H133" s="7"/>
      <c r="I133" s="7"/>
      <c r="J133" s="13"/>
    </row>
    <row r="134" spans="1:10" ht="14.25" thickBot="1" x14ac:dyDescent="0.3">
      <c r="A134" s="468"/>
      <c r="B134" s="477"/>
      <c r="C134" s="466"/>
      <c r="D134" s="435" t="s">
        <v>221</v>
      </c>
      <c r="E134" s="436"/>
      <c r="F134" s="436"/>
      <c r="G134" s="437"/>
      <c r="H134" s="7"/>
      <c r="I134" s="7"/>
      <c r="J134" s="13"/>
    </row>
    <row r="135" spans="1:10" ht="13.5" x14ac:dyDescent="0.25">
      <c r="A135" s="468"/>
      <c r="B135" s="477"/>
      <c r="C135" s="458" t="s">
        <v>229</v>
      </c>
      <c r="D135" s="461" t="s">
        <v>230</v>
      </c>
      <c r="E135" s="462"/>
      <c r="F135" s="462"/>
      <c r="G135" s="463"/>
      <c r="H135" s="7"/>
      <c r="I135" s="7"/>
      <c r="J135" s="13"/>
    </row>
    <row r="136" spans="1:10" ht="13.5" x14ac:dyDescent="0.25">
      <c r="A136" s="468"/>
      <c r="B136" s="477"/>
      <c r="C136" s="459"/>
      <c r="D136" s="452" t="s">
        <v>231</v>
      </c>
      <c r="E136" s="453"/>
      <c r="F136" s="453"/>
      <c r="G136" s="454"/>
      <c r="H136" s="7"/>
      <c r="I136" s="7"/>
      <c r="J136" s="13"/>
    </row>
    <row r="137" spans="1:10" ht="13.5" x14ac:dyDescent="0.25">
      <c r="A137" s="468"/>
      <c r="B137" s="477"/>
      <c r="C137" s="459"/>
      <c r="D137" s="452" t="s">
        <v>232</v>
      </c>
      <c r="E137" s="453"/>
      <c r="F137" s="453"/>
      <c r="G137" s="454"/>
      <c r="H137" s="7"/>
      <c r="I137" s="7"/>
      <c r="J137" s="13"/>
    </row>
    <row r="138" spans="1:10" ht="13.5" x14ac:dyDescent="0.25">
      <c r="A138" s="468"/>
      <c r="B138" s="477"/>
      <c r="C138" s="459"/>
      <c r="D138" s="452" t="s">
        <v>253</v>
      </c>
      <c r="E138" s="453"/>
      <c r="F138" s="453"/>
      <c r="G138" s="454"/>
      <c r="H138" s="7"/>
      <c r="I138" s="7"/>
      <c r="J138" s="13"/>
    </row>
    <row r="139" spans="1:10" ht="13.5" x14ac:dyDescent="0.25">
      <c r="A139" s="468"/>
      <c r="B139" s="477"/>
      <c r="C139" s="459"/>
      <c r="D139" s="452" t="s">
        <v>233</v>
      </c>
      <c r="E139" s="453"/>
      <c r="F139" s="453"/>
      <c r="G139" s="454"/>
      <c r="H139" s="7"/>
      <c r="I139" s="7"/>
      <c r="J139" s="13"/>
    </row>
    <row r="140" spans="1:10" ht="13.5" x14ac:dyDescent="0.25">
      <c r="A140" s="468"/>
      <c r="B140" s="477"/>
      <c r="C140" s="459"/>
      <c r="D140" s="452" t="s">
        <v>234</v>
      </c>
      <c r="E140" s="453"/>
      <c r="F140" s="453"/>
      <c r="G140" s="454"/>
      <c r="H140" s="7"/>
      <c r="I140" s="7"/>
      <c r="J140" s="13"/>
    </row>
    <row r="141" spans="1:10" ht="14.25" thickBot="1" x14ac:dyDescent="0.3">
      <c r="A141" s="468"/>
      <c r="B141" s="477"/>
      <c r="C141" s="460"/>
      <c r="D141" s="455" t="s">
        <v>235</v>
      </c>
      <c r="E141" s="456"/>
      <c r="F141" s="456"/>
      <c r="G141" s="457"/>
      <c r="H141" s="7"/>
      <c r="I141" s="7"/>
      <c r="J141" s="13"/>
    </row>
    <row r="142" spans="1:10" ht="13.5" x14ac:dyDescent="0.25">
      <c r="A142" s="468"/>
      <c r="B142" s="477"/>
      <c r="C142" s="480" t="s">
        <v>268</v>
      </c>
      <c r="D142" s="461" t="s">
        <v>236</v>
      </c>
      <c r="E142" s="462"/>
      <c r="F142" s="462"/>
      <c r="G142" s="463"/>
      <c r="H142" s="7"/>
      <c r="I142" s="7"/>
      <c r="J142" s="13"/>
    </row>
    <row r="143" spans="1:10" ht="13.5" x14ac:dyDescent="0.25">
      <c r="A143" s="468"/>
      <c r="B143" s="477"/>
      <c r="C143" s="481"/>
      <c r="D143" s="452" t="s">
        <v>237</v>
      </c>
      <c r="E143" s="453"/>
      <c r="F143" s="453"/>
      <c r="G143" s="454"/>
      <c r="H143" s="7"/>
      <c r="I143" s="7"/>
      <c r="J143" s="13"/>
    </row>
    <row r="144" spans="1:10" ht="13.5" x14ac:dyDescent="0.25">
      <c r="A144" s="468"/>
      <c r="B144" s="477"/>
      <c r="C144" s="481"/>
      <c r="D144" s="452" t="s">
        <v>238</v>
      </c>
      <c r="E144" s="453"/>
      <c r="F144" s="453"/>
      <c r="G144" s="454"/>
      <c r="H144" s="7"/>
      <c r="I144" s="7"/>
      <c r="J144" s="13"/>
    </row>
    <row r="145" spans="1:10" ht="13.5" x14ac:dyDescent="0.25">
      <c r="A145" s="468"/>
      <c r="B145" s="477"/>
      <c r="C145" s="481"/>
      <c r="D145" s="452" t="s">
        <v>239</v>
      </c>
      <c r="E145" s="453"/>
      <c r="F145" s="453"/>
      <c r="G145" s="454"/>
      <c r="H145" s="7"/>
      <c r="I145" s="7"/>
      <c r="J145" s="13"/>
    </row>
    <row r="146" spans="1:10" ht="13.5" x14ac:dyDescent="0.25">
      <c r="A146" s="468"/>
      <c r="B146" s="477"/>
      <c r="C146" s="481"/>
      <c r="D146" s="452" t="s">
        <v>240</v>
      </c>
      <c r="E146" s="453"/>
      <c r="F146" s="453"/>
      <c r="G146" s="454"/>
      <c r="H146" s="7"/>
      <c r="I146" s="7"/>
      <c r="J146" s="13"/>
    </row>
    <row r="147" spans="1:10" ht="13.5" x14ac:dyDescent="0.25">
      <c r="A147" s="468"/>
      <c r="B147" s="477"/>
      <c r="C147" s="481"/>
      <c r="D147" s="452" t="s">
        <v>241</v>
      </c>
      <c r="E147" s="453"/>
      <c r="F147" s="453"/>
      <c r="G147" s="454"/>
      <c r="H147" s="7"/>
      <c r="I147" s="7"/>
      <c r="J147" s="13"/>
    </row>
    <row r="148" spans="1:10" ht="13.5" x14ac:dyDescent="0.25">
      <c r="A148" s="468"/>
      <c r="B148" s="477"/>
      <c r="C148" s="481"/>
      <c r="D148" s="452" t="s">
        <v>242</v>
      </c>
      <c r="E148" s="453"/>
      <c r="F148" s="453"/>
      <c r="G148" s="454"/>
      <c r="H148" s="7"/>
      <c r="I148" s="7"/>
      <c r="J148" s="13"/>
    </row>
    <row r="149" spans="1:10" ht="14.25" thickBot="1" x14ac:dyDescent="0.3">
      <c r="A149" s="468"/>
      <c r="B149" s="477"/>
      <c r="C149" s="482"/>
      <c r="D149" s="455" t="s">
        <v>243</v>
      </c>
      <c r="E149" s="456"/>
      <c r="F149" s="456"/>
      <c r="G149" s="457"/>
      <c r="H149" s="7"/>
      <c r="I149" s="7"/>
      <c r="J149" s="13"/>
    </row>
    <row r="150" spans="1:10" ht="13.5" x14ac:dyDescent="0.25">
      <c r="A150" s="468"/>
      <c r="B150" s="477"/>
      <c r="C150" s="480" t="s">
        <v>269</v>
      </c>
      <c r="D150" s="461" t="s">
        <v>244</v>
      </c>
      <c r="E150" s="462"/>
      <c r="F150" s="462"/>
      <c r="G150" s="463"/>
      <c r="H150" s="7"/>
      <c r="I150" s="7"/>
      <c r="J150" s="13"/>
    </row>
    <row r="151" spans="1:10" ht="13.5" x14ac:dyDescent="0.25">
      <c r="A151" s="468"/>
      <c r="B151" s="477"/>
      <c r="C151" s="481"/>
      <c r="D151" s="452" t="s">
        <v>245</v>
      </c>
      <c r="E151" s="453"/>
      <c r="F151" s="453"/>
      <c r="G151" s="454"/>
      <c r="H151" s="7"/>
      <c r="I151" s="7"/>
      <c r="J151" s="13"/>
    </row>
    <row r="152" spans="1:10" ht="14.25" thickBot="1" x14ac:dyDescent="0.3">
      <c r="A152" s="468"/>
      <c r="B152" s="477"/>
      <c r="C152" s="482"/>
      <c r="D152" s="455" t="s">
        <v>246</v>
      </c>
      <c r="E152" s="456"/>
      <c r="F152" s="456"/>
      <c r="G152" s="457"/>
      <c r="H152" s="7"/>
      <c r="I152" s="7"/>
      <c r="J152" s="13"/>
    </row>
    <row r="153" spans="1:10" ht="13.5" x14ac:dyDescent="0.25">
      <c r="A153" s="468"/>
      <c r="B153" s="477"/>
      <c r="C153" s="480" t="s">
        <v>270</v>
      </c>
      <c r="D153" s="461" t="s">
        <v>247</v>
      </c>
      <c r="E153" s="462"/>
      <c r="F153" s="462"/>
      <c r="G153" s="463"/>
      <c r="H153" s="7"/>
      <c r="I153" s="7"/>
      <c r="J153" s="13"/>
    </row>
    <row r="154" spans="1:10" ht="13.5" x14ac:dyDescent="0.25">
      <c r="A154" s="468"/>
      <c r="B154" s="477"/>
      <c r="C154" s="481"/>
      <c r="D154" s="452" t="s">
        <v>248</v>
      </c>
      <c r="E154" s="453"/>
      <c r="F154" s="453"/>
      <c r="G154" s="454"/>
      <c r="H154" s="7"/>
      <c r="I154" s="7"/>
      <c r="J154" s="13"/>
    </row>
    <row r="155" spans="1:10" ht="13.5" x14ac:dyDescent="0.25">
      <c r="A155" s="468"/>
      <c r="B155" s="477"/>
      <c r="C155" s="481"/>
      <c r="D155" s="452" t="s">
        <v>249</v>
      </c>
      <c r="E155" s="453"/>
      <c r="F155" s="453"/>
      <c r="G155" s="454"/>
      <c r="H155" s="7"/>
      <c r="I155" s="7"/>
      <c r="J155" s="13"/>
    </row>
    <row r="156" spans="1:10" ht="13.5" x14ac:dyDescent="0.25">
      <c r="A156" s="468"/>
      <c r="B156" s="477"/>
      <c r="C156" s="481"/>
      <c r="D156" s="452" t="s">
        <v>250</v>
      </c>
      <c r="E156" s="453"/>
      <c r="F156" s="453"/>
      <c r="G156" s="454"/>
      <c r="H156" s="7"/>
      <c r="I156" s="7"/>
      <c r="J156" s="13"/>
    </row>
    <row r="157" spans="1:10" ht="13.5" x14ac:dyDescent="0.25">
      <c r="A157" s="468"/>
      <c r="B157" s="477"/>
      <c r="C157" s="481"/>
      <c r="D157" s="452" t="s">
        <v>251</v>
      </c>
      <c r="E157" s="453"/>
      <c r="F157" s="453"/>
      <c r="G157" s="454"/>
      <c r="H157" s="7"/>
      <c r="I157" s="7"/>
      <c r="J157" s="13"/>
    </row>
    <row r="158" spans="1:10" ht="14.25" thickBot="1" x14ac:dyDescent="0.3">
      <c r="A158" s="468"/>
      <c r="B158" s="477"/>
      <c r="C158" s="482"/>
      <c r="D158" s="455" t="s">
        <v>252</v>
      </c>
      <c r="E158" s="456"/>
      <c r="F158" s="456"/>
      <c r="G158" s="457"/>
      <c r="H158" s="7"/>
      <c r="I158" s="7"/>
      <c r="J158" s="13"/>
    </row>
    <row r="159" spans="1:10" ht="12.75" x14ac:dyDescent="0.25">
      <c r="A159" s="468"/>
      <c r="B159" s="477"/>
      <c r="C159" s="470" t="s">
        <v>267</v>
      </c>
      <c r="D159" s="356" t="s">
        <v>260</v>
      </c>
      <c r="E159" s="357"/>
      <c r="F159" s="357"/>
      <c r="G159" s="358"/>
      <c r="H159" s="72"/>
      <c r="I159" s="7"/>
      <c r="J159" s="13"/>
    </row>
    <row r="160" spans="1:10" ht="12.75" x14ac:dyDescent="0.25">
      <c r="A160" s="468"/>
      <c r="B160" s="477"/>
      <c r="C160" s="471"/>
      <c r="D160" s="359" t="s">
        <v>261</v>
      </c>
      <c r="E160" s="360"/>
      <c r="F160" s="360"/>
      <c r="G160" s="361"/>
      <c r="H160" s="72"/>
      <c r="I160" s="7"/>
      <c r="J160" s="13"/>
    </row>
    <row r="161" spans="1:10" ht="12.75" x14ac:dyDescent="0.25">
      <c r="A161" s="468"/>
      <c r="B161" s="477"/>
      <c r="C161" s="471"/>
      <c r="D161" s="359" t="s">
        <v>262</v>
      </c>
      <c r="E161" s="360"/>
      <c r="F161" s="360"/>
      <c r="G161" s="361"/>
      <c r="H161" s="72"/>
      <c r="I161" s="7"/>
      <c r="J161" s="13"/>
    </row>
    <row r="162" spans="1:10" ht="12.75" x14ac:dyDescent="0.25">
      <c r="A162" s="468"/>
      <c r="B162" s="477"/>
      <c r="C162" s="471"/>
      <c r="D162" s="359" t="s">
        <v>263</v>
      </c>
      <c r="E162" s="360"/>
      <c r="F162" s="360"/>
      <c r="G162" s="361"/>
      <c r="H162" s="72"/>
      <c r="I162" s="7"/>
      <c r="J162" s="13"/>
    </row>
    <row r="163" spans="1:10" ht="12.75" x14ac:dyDescent="0.25">
      <c r="A163" s="468"/>
      <c r="B163" s="477"/>
      <c r="C163" s="471"/>
      <c r="D163" s="359" t="s">
        <v>264</v>
      </c>
      <c r="E163" s="360"/>
      <c r="F163" s="360"/>
      <c r="G163" s="361"/>
      <c r="H163" s="72"/>
      <c r="I163" s="7"/>
      <c r="J163" s="13"/>
    </row>
    <row r="164" spans="1:10" ht="12.75" x14ac:dyDescent="0.25">
      <c r="A164" s="468"/>
      <c r="B164" s="477"/>
      <c r="C164" s="471"/>
      <c r="D164" s="359" t="s">
        <v>265</v>
      </c>
      <c r="E164" s="360"/>
      <c r="F164" s="360"/>
      <c r="G164" s="361"/>
      <c r="H164" s="72"/>
      <c r="I164" s="7"/>
      <c r="J164" s="13"/>
    </row>
    <row r="165" spans="1:10" ht="13.5" thickBot="1" x14ac:dyDescent="0.3">
      <c r="A165" s="469"/>
      <c r="B165" s="478"/>
      <c r="C165" s="472"/>
      <c r="D165" s="473" t="s">
        <v>266</v>
      </c>
      <c r="E165" s="474"/>
      <c r="F165" s="474"/>
      <c r="G165" s="475"/>
      <c r="H165" s="72"/>
      <c r="I165" s="7"/>
      <c r="J165" s="13"/>
    </row>
    <row r="166" spans="1:10" ht="56.25" customHeight="1" thickBot="1" x14ac:dyDescent="0.3">
      <c r="A166" s="73" t="s">
        <v>274</v>
      </c>
      <c r="B166" s="80" t="s">
        <v>407</v>
      </c>
      <c r="C166" s="441" t="s">
        <v>275</v>
      </c>
      <c r="D166" s="442"/>
      <c r="E166" s="442"/>
      <c r="F166" s="442"/>
      <c r="G166" s="442"/>
      <c r="H166" s="66"/>
      <c r="I166" s="66"/>
      <c r="J166" s="67"/>
    </row>
    <row r="167" spans="1:10" ht="77.25" thickBot="1" x14ac:dyDescent="0.3">
      <c r="A167" s="73" t="s">
        <v>276</v>
      </c>
      <c r="B167" s="80" t="s">
        <v>408</v>
      </c>
      <c r="C167" s="441" t="s">
        <v>277</v>
      </c>
      <c r="D167" s="442"/>
      <c r="E167" s="442"/>
      <c r="F167" s="442"/>
      <c r="G167" s="442"/>
      <c r="H167" s="66"/>
      <c r="I167" s="66"/>
      <c r="J167" s="67"/>
    </row>
    <row r="168" spans="1:10" ht="64.5" customHeight="1" thickBot="1" x14ac:dyDescent="0.3">
      <c r="A168" s="499"/>
      <c r="B168" s="476" t="s">
        <v>409</v>
      </c>
      <c r="C168" s="87" t="s">
        <v>83</v>
      </c>
      <c r="D168" s="483" t="s">
        <v>304</v>
      </c>
      <c r="E168" s="484"/>
      <c r="F168" s="484"/>
      <c r="G168" s="485"/>
      <c r="H168" s="88"/>
      <c r="I168" s="88"/>
      <c r="J168" s="89"/>
    </row>
    <row r="169" spans="1:10" ht="213.75" customHeight="1" thickBot="1" x14ac:dyDescent="0.3">
      <c r="A169" s="500"/>
      <c r="B169" s="477"/>
      <c r="C169" s="96" t="s">
        <v>310</v>
      </c>
      <c r="D169" s="483" t="s">
        <v>366</v>
      </c>
      <c r="E169" s="484"/>
      <c r="F169" s="484"/>
      <c r="G169" s="485"/>
      <c r="H169" s="95"/>
      <c r="I169" s="88"/>
      <c r="J169" s="89"/>
    </row>
    <row r="170" spans="1:10" ht="39" customHeight="1" x14ac:dyDescent="0.25">
      <c r="A170" s="500"/>
      <c r="B170" s="477"/>
      <c r="C170" s="486" t="s">
        <v>295</v>
      </c>
      <c r="D170" s="490" t="s">
        <v>299</v>
      </c>
      <c r="E170" s="450"/>
      <c r="F170" s="450"/>
      <c r="G170" s="491"/>
      <c r="H170" s="90"/>
      <c r="I170" s="68"/>
      <c r="J170" s="69"/>
    </row>
    <row r="171" spans="1:10" ht="40.5" customHeight="1" x14ac:dyDescent="0.25">
      <c r="A171" s="500"/>
      <c r="B171" s="477"/>
      <c r="C171" s="487"/>
      <c r="D171" s="492" t="s">
        <v>300</v>
      </c>
      <c r="E171" s="433"/>
      <c r="F171" s="433"/>
      <c r="G171" s="493"/>
      <c r="H171" s="91"/>
      <c r="I171" s="3"/>
      <c r="J171" s="8"/>
    </row>
    <row r="172" spans="1:10" ht="14.25" thickBot="1" x14ac:dyDescent="0.3">
      <c r="A172" s="500"/>
      <c r="B172" s="477"/>
      <c r="C172" s="488"/>
      <c r="D172" s="494" t="s">
        <v>301</v>
      </c>
      <c r="E172" s="436"/>
      <c r="F172" s="436"/>
      <c r="G172" s="495"/>
      <c r="H172" s="91"/>
      <c r="I172" s="3"/>
      <c r="J172" s="8"/>
    </row>
    <row r="173" spans="1:10" ht="13.5" x14ac:dyDescent="0.25">
      <c r="A173" s="500"/>
      <c r="B173" s="477"/>
      <c r="C173" s="486" t="s">
        <v>296</v>
      </c>
      <c r="D173" s="490" t="s">
        <v>282</v>
      </c>
      <c r="E173" s="450"/>
      <c r="F173" s="450"/>
      <c r="G173" s="491"/>
      <c r="H173" s="91"/>
      <c r="I173" s="3"/>
      <c r="J173" s="8"/>
    </row>
    <row r="174" spans="1:10" ht="13.5" x14ac:dyDescent="0.25">
      <c r="A174" s="500"/>
      <c r="B174" s="477"/>
      <c r="C174" s="487"/>
      <c r="D174" s="492" t="s">
        <v>283</v>
      </c>
      <c r="E174" s="433"/>
      <c r="F174" s="433"/>
      <c r="G174" s="493"/>
      <c r="H174" s="91"/>
      <c r="I174" s="3"/>
      <c r="J174" s="8"/>
    </row>
    <row r="175" spans="1:10" ht="13.5" x14ac:dyDescent="0.25">
      <c r="A175" s="500"/>
      <c r="B175" s="477"/>
      <c r="C175" s="487"/>
      <c r="D175" s="492" t="s">
        <v>284</v>
      </c>
      <c r="E175" s="433"/>
      <c r="F175" s="433"/>
      <c r="G175" s="493"/>
      <c r="H175" s="91"/>
      <c r="I175" s="3"/>
      <c r="J175" s="8"/>
    </row>
    <row r="176" spans="1:10" ht="13.5" x14ac:dyDescent="0.25">
      <c r="A176" s="500"/>
      <c r="B176" s="477"/>
      <c r="C176" s="487"/>
      <c r="D176" s="492" t="s">
        <v>285</v>
      </c>
      <c r="E176" s="433"/>
      <c r="F176" s="433"/>
      <c r="G176" s="493"/>
      <c r="H176" s="91"/>
      <c r="I176" s="3"/>
      <c r="J176" s="8"/>
    </row>
    <row r="177" spans="1:10" ht="13.5" x14ac:dyDescent="0.25">
      <c r="A177" s="500"/>
      <c r="B177" s="477"/>
      <c r="C177" s="487"/>
      <c r="D177" s="492" t="s">
        <v>286</v>
      </c>
      <c r="E177" s="433"/>
      <c r="F177" s="433"/>
      <c r="G177" s="493"/>
      <c r="H177" s="91"/>
      <c r="I177" s="3"/>
      <c r="J177" s="8"/>
    </row>
    <row r="178" spans="1:10" ht="13.5" x14ac:dyDescent="0.25">
      <c r="A178" s="500"/>
      <c r="B178" s="477"/>
      <c r="C178" s="487"/>
      <c r="D178" s="492" t="s">
        <v>287</v>
      </c>
      <c r="E178" s="433"/>
      <c r="F178" s="433"/>
      <c r="G178" s="493"/>
      <c r="H178" s="91"/>
      <c r="I178" s="3"/>
      <c r="J178" s="8"/>
    </row>
    <row r="179" spans="1:10" ht="13.5" x14ac:dyDescent="0.25">
      <c r="A179" s="500"/>
      <c r="B179" s="477"/>
      <c r="C179" s="487"/>
      <c r="D179" s="492" t="s">
        <v>288</v>
      </c>
      <c r="E179" s="433"/>
      <c r="F179" s="433"/>
      <c r="G179" s="493"/>
      <c r="H179" s="91"/>
      <c r="I179" s="3"/>
      <c r="J179" s="8"/>
    </row>
    <row r="180" spans="1:10" ht="13.5" x14ac:dyDescent="0.25">
      <c r="A180" s="500"/>
      <c r="B180" s="477"/>
      <c r="C180" s="487"/>
      <c r="D180" s="492" t="s">
        <v>302</v>
      </c>
      <c r="E180" s="433"/>
      <c r="F180" s="433"/>
      <c r="G180" s="493"/>
      <c r="H180" s="91"/>
      <c r="I180" s="3"/>
      <c r="J180" s="8"/>
    </row>
    <row r="181" spans="1:10" ht="13.5" x14ac:dyDescent="0.25">
      <c r="A181" s="500"/>
      <c r="B181" s="477"/>
      <c r="C181" s="487"/>
      <c r="D181" s="492" t="s">
        <v>289</v>
      </c>
      <c r="E181" s="433"/>
      <c r="F181" s="433"/>
      <c r="G181" s="493"/>
      <c r="H181" s="91"/>
      <c r="I181" s="3"/>
      <c r="J181" s="8"/>
    </row>
    <row r="182" spans="1:10" ht="13.5" x14ac:dyDescent="0.25">
      <c r="A182" s="500"/>
      <c r="B182" s="477"/>
      <c r="C182" s="487"/>
      <c r="D182" s="492" t="s">
        <v>290</v>
      </c>
      <c r="E182" s="433"/>
      <c r="F182" s="433"/>
      <c r="G182" s="493"/>
      <c r="H182" s="91"/>
      <c r="I182" s="3"/>
      <c r="J182" s="8"/>
    </row>
    <row r="183" spans="1:10" ht="13.5" x14ac:dyDescent="0.25">
      <c r="A183" s="500"/>
      <c r="B183" s="477"/>
      <c r="C183" s="487"/>
      <c r="D183" s="492" t="s">
        <v>303</v>
      </c>
      <c r="E183" s="433"/>
      <c r="F183" s="433"/>
      <c r="G183" s="493"/>
      <c r="H183" s="91"/>
      <c r="I183" s="3"/>
      <c r="J183" s="8"/>
    </row>
    <row r="184" spans="1:10" ht="13.5" x14ac:dyDescent="0.25">
      <c r="A184" s="500"/>
      <c r="B184" s="477"/>
      <c r="C184" s="487"/>
      <c r="D184" s="492" t="s">
        <v>291</v>
      </c>
      <c r="E184" s="433"/>
      <c r="F184" s="433"/>
      <c r="G184" s="493"/>
      <c r="H184" s="91"/>
      <c r="I184" s="3"/>
      <c r="J184" s="8"/>
    </row>
    <row r="185" spans="1:10" ht="13.5" x14ac:dyDescent="0.25">
      <c r="A185" s="500"/>
      <c r="B185" s="477"/>
      <c r="C185" s="487"/>
      <c r="D185" s="492" t="s">
        <v>292</v>
      </c>
      <c r="E185" s="433"/>
      <c r="F185" s="433"/>
      <c r="G185" s="493"/>
      <c r="H185" s="91"/>
      <c r="I185" s="3"/>
      <c r="J185" s="8"/>
    </row>
    <row r="186" spans="1:10" ht="13.5" x14ac:dyDescent="0.25">
      <c r="A186" s="500"/>
      <c r="B186" s="477"/>
      <c r="C186" s="487"/>
      <c r="D186" s="492" t="s">
        <v>293</v>
      </c>
      <c r="E186" s="433"/>
      <c r="F186" s="433"/>
      <c r="G186" s="493"/>
      <c r="H186" s="91"/>
      <c r="I186" s="3"/>
      <c r="J186" s="8"/>
    </row>
    <row r="187" spans="1:10" ht="14.25" thickBot="1" x14ac:dyDescent="0.3">
      <c r="A187" s="500"/>
      <c r="B187" s="477"/>
      <c r="C187" s="489"/>
      <c r="D187" s="496" t="s">
        <v>294</v>
      </c>
      <c r="E187" s="497"/>
      <c r="F187" s="497"/>
      <c r="G187" s="498"/>
      <c r="H187" s="92"/>
      <c r="I187" s="82"/>
      <c r="J187" s="83"/>
    </row>
    <row r="188" spans="1:10" ht="14.25" thickBot="1" x14ac:dyDescent="0.3">
      <c r="A188" s="500"/>
      <c r="B188" s="477"/>
      <c r="C188" s="338" t="s">
        <v>311</v>
      </c>
      <c r="D188" s="335" t="s">
        <v>309</v>
      </c>
      <c r="E188" s="336"/>
      <c r="F188" s="336"/>
      <c r="G188" s="337"/>
      <c r="H188" s="72"/>
      <c r="I188" s="7"/>
      <c r="J188" s="13"/>
    </row>
    <row r="189" spans="1:10" ht="84" customHeight="1" x14ac:dyDescent="0.25">
      <c r="A189" s="500"/>
      <c r="B189" s="477"/>
      <c r="C189" s="339"/>
      <c r="D189" s="93" t="s">
        <v>374</v>
      </c>
      <c r="E189" s="93" t="s">
        <v>298</v>
      </c>
      <c r="F189" s="320" t="s">
        <v>380</v>
      </c>
      <c r="G189" s="321"/>
      <c r="H189" s="72"/>
      <c r="I189" s="7"/>
      <c r="J189" s="13"/>
    </row>
    <row r="190" spans="1:10" ht="114" customHeight="1" x14ac:dyDescent="0.25">
      <c r="A190" s="500"/>
      <c r="B190" s="477"/>
      <c r="C190" s="339"/>
      <c r="D190" s="56" t="s">
        <v>305</v>
      </c>
      <c r="E190" s="56" t="s">
        <v>306</v>
      </c>
      <c r="F190" s="323" t="s">
        <v>381</v>
      </c>
      <c r="G190" s="324"/>
      <c r="H190" s="72"/>
      <c r="I190" s="7"/>
      <c r="J190" s="13"/>
    </row>
    <row r="191" spans="1:10" ht="75.75" customHeight="1" x14ac:dyDescent="0.25">
      <c r="A191" s="500"/>
      <c r="B191" s="477"/>
      <c r="C191" s="339"/>
      <c r="D191" s="310" t="s">
        <v>383</v>
      </c>
      <c r="E191" s="133" t="s">
        <v>384</v>
      </c>
      <c r="F191" s="333" t="s">
        <v>385</v>
      </c>
      <c r="G191" s="344"/>
      <c r="H191" s="72"/>
      <c r="I191" s="7"/>
      <c r="J191" s="13"/>
    </row>
    <row r="192" spans="1:10" ht="72.75" customHeight="1" x14ac:dyDescent="0.25">
      <c r="A192" s="500"/>
      <c r="B192" s="477"/>
      <c r="C192" s="339"/>
      <c r="D192" s="342"/>
      <c r="E192" s="133" t="s">
        <v>382</v>
      </c>
      <c r="F192" s="333" t="s">
        <v>386</v>
      </c>
      <c r="G192" s="344"/>
      <c r="H192" s="72"/>
      <c r="I192" s="7"/>
      <c r="J192" s="13"/>
    </row>
    <row r="193" spans="1:10" ht="81.75" customHeight="1" thickBot="1" x14ac:dyDescent="0.3">
      <c r="A193" s="500"/>
      <c r="B193" s="477"/>
      <c r="C193" s="340"/>
      <c r="D193" s="135" t="s">
        <v>307</v>
      </c>
      <c r="E193" s="135" t="s">
        <v>308</v>
      </c>
      <c r="F193" s="310" t="s">
        <v>388</v>
      </c>
      <c r="G193" s="311"/>
      <c r="H193" s="72"/>
      <c r="I193" s="7"/>
      <c r="J193" s="13"/>
    </row>
    <row r="194" spans="1:10" ht="54.75" customHeight="1" x14ac:dyDescent="0.25">
      <c r="A194" s="500"/>
      <c r="B194" s="477"/>
      <c r="C194" s="136"/>
      <c r="D194" s="137"/>
      <c r="E194" s="135" t="s">
        <v>389</v>
      </c>
      <c r="F194" s="310" t="s">
        <v>390</v>
      </c>
      <c r="G194" s="311"/>
      <c r="H194" s="72"/>
      <c r="I194" s="7"/>
      <c r="J194" s="13"/>
    </row>
    <row r="195" spans="1:10" ht="56.25" customHeight="1" thickBot="1" x14ac:dyDescent="0.3">
      <c r="A195" s="500"/>
      <c r="B195" s="477"/>
      <c r="C195" s="136"/>
      <c r="D195" s="137"/>
      <c r="E195" s="138" t="s">
        <v>391</v>
      </c>
      <c r="F195" s="310" t="s">
        <v>392</v>
      </c>
      <c r="G195" s="311"/>
      <c r="H195" s="72"/>
      <c r="I195" s="7"/>
      <c r="J195" s="13"/>
    </row>
    <row r="196" spans="1:10" ht="14.25" customHeight="1" x14ac:dyDescent="0.25">
      <c r="A196" s="500"/>
      <c r="B196" s="477"/>
      <c r="C196" s="504" t="s">
        <v>368</v>
      </c>
      <c r="D196" s="319" t="s">
        <v>369</v>
      </c>
      <c r="E196" s="320"/>
      <c r="F196" s="320"/>
      <c r="G196" s="321"/>
      <c r="H196" s="72"/>
      <c r="I196" s="7"/>
      <c r="J196" s="13"/>
    </row>
    <row r="197" spans="1:10" ht="13.5" x14ac:dyDescent="0.25">
      <c r="A197" s="500"/>
      <c r="B197" s="477"/>
      <c r="C197" s="505"/>
      <c r="D197" s="322" t="s">
        <v>370</v>
      </c>
      <c r="E197" s="323"/>
      <c r="F197" s="323"/>
      <c r="G197" s="324"/>
      <c r="H197" s="72"/>
      <c r="I197" s="7"/>
      <c r="J197" s="13"/>
    </row>
    <row r="198" spans="1:10" ht="13.5" x14ac:dyDescent="0.25">
      <c r="A198" s="500"/>
      <c r="B198" s="477"/>
      <c r="C198" s="505"/>
      <c r="D198" s="322" t="s">
        <v>371</v>
      </c>
      <c r="E198" s="323"/>
      <c r="F198" s="323"/>
      <c r="G198" s="324"/>
      <c r="H198" s="72"/>
      <c r="I198" s="7"/>
      <c r="J198" s="13"/>
    </row>
    <row r="199" spans="1:10" ht="13.5" x14ac:dyDescent="0.25">
      <c r="A199" s="500"/>
      <c r="B199" s="477"/>
      <c r="C199" s="505"/>
      <c r="D199" s="322" t="s">
        <v>372</v>
      </c>
      <c r="E199" s="323"/>
      <c r="F199" s="323"/>
      <c r="G199" s="324"/>
      <c r="H199" s="72"/>
      <c r="I199" s="7"/>
      <c r="J199" s="13"/>
    </row>
    <row r="200" spans="1:10" ht="14.25" thickBot="1" x14ac:dyDescent="0.3">
      <c r="A200" s="500"/>
      <c r="B200" s="477"/>
      <c r="C200" s="505"/>
      <c r="D200" s="325" t="s">
        <v>373</v>
      </c>
      <c r="E200" s="326"/>
      <c r="F200" s="326"/>
      <c r="G200" s="327"/>
      <c r="H200" s="72"/>
      <c r="I200" s="7"/>
      <c r="J200" s="13"/>
    </row>
    <row r="201" spans="1:10" ht="29.25" customHeight="1" thickBot="1" x14ac:dyDescent="0.3">
      <c r="A201" s="500"/>
      <c r="B201" s="477"/>
      <c r="C201" s="338" t="s">
        <v>312</v>
      </c>
      <c r="D201" s="328" t="s">
        <v>297</v>
      </c>
      <c r="E201" s="134" t="s">
        <v>377</v>
      </c>
      <c r="F201" s="331" t="s">
        <v>377</v>
      </c>
      <c r="G201" s="332"/>
      <c r="H201" s="99"/>
      <c r="I201" s="64"/>
      <c r="J201" s="65"/>
    </row>
    <row r="202" spans="1:10" ht="18.75" customHeight="1" x14ac:dyDescent="0.25">
      <c r="A202" s="500"/>
      <c r="B202" s="477"/>
      <c r="C202" s="339"/>
      <c r="D202" s="329"/>
      <c r="E202" s="56" t="s">
        <v>375</v>
      </c>
      <c r="F202" s="331" t="s">
        <v>378</v>
      </c>
      <c r="G202" s="332"/>
      <c r="H202" s="99"/>
      <c r="I202" s="64"/>
      <c r="J202" s="65"/>
    </row>
    <row r="203" spans="1:10" ht="27.75" customHeight="1" x14ac:dyDescent="0.25">
      <c r="A203" s="500"/>
      <c r="B203" s="477"/>
      <c r="C203" s="339"/>
      <c r="D203" s="330"/>
      <c r="E203" s="56" t="s">
        <v>376</v>
      </c>
      <c r="F203" s="333" t="s">
        <v>379</v>
      </c>
      <c r="G203" s="334"/>
      <c r="H203" s="99"/>
      <c r="I203" s="64"/>
      <c r="J203" s="65"/>
    </row>
    <row r="204" spans="1:10" ht="13.5" customHeight="1" x14ac:dyDescent="0.25">
      <c r="A204" s="500"/>
      <c r="B204" s="477"/>
      <c r="C204" s="339"/>
      <c r="D204" s="310" t="s">
        <v>305</v>
      </c>
      <c r="E204" s="323" t="s">
        <v>314</v>
      </c>
      <c r="F204" s="323" t="s">
        <v>313</v>
      </c>
      <c r="G204" s="324"/>
      <c r="H204" s="99"/>
      <c r="I204" s="64"/>
      <c r="J204" s="65"/>
    </row>
    <row r="205" spans="1:10" ht="13.5" customHeight="1" x14ac:dyDescent="0.25">
      <c r="A205" s="500"/>
      <c r="B205" s="477"/>
      <c r="C205" s="339"/>
      <c r="D205" s="341"/>
      <c r="E205" s="323" t="s">
        <v>367</v>
      </c>
      <c r="F205" s="323"/>
      <c r="G205" s="324"/>
      <c r="H205" s="99"/>
      <c r="I205" s="64"/>
      <c r="J205" s="65"/>
    </row>
    <row r="206" spans="1:10" ht="13.5" customHeight="1" x14ac:dyDescent="0.25">
      <c r="A206" s="500"/>
      <c r="B206" s="477"/>
      <c r="C206" s="339"/>
      <c r="D206" s="341"/>
      <c r="E206" s="323" t="s">
        <v>315</v>
      </c>
      <c r="F206" s="323"/>
      <c r="G206" s="324"/>
      <c r="H206" s="99"/>
      <c r="I206" s="64"/>
      <c r="J206" s="65"/>
    </row>
    <row r="207" spans="1:10" ht="13.5" customHeight="1" x14ac:dyDescent="0.25">
      <c r="A207" s="500"/>
      <c r="B207" s="477"/>
      <c r="C207" s="339"/>
      <c r="D207" s="341"/>
      <c r="E207" s="323" t="s">
        <v>316</v>
      </c>
      <c r="F207" s="323"/>
      <c r="G207" s="324"/>
      <c r="H207" s="99"/>
      <c r="I207" s="64"/>
      <c r="J207" s="65"/>
    </row>
    <row r="208" spans="1:10" ht="13.5" customHeight="1" x14ac:dyDescent="0.25">
      <c r="A208" s="500"/>
      <c r="B208" s="477"/>
      <c r="C208" s="339"/>
      <c r="D208" s="341"/>
      <c r="E208" s="333" t="s">
        <v>317</v>
      </c>
      <c r="F208" s="343"/>
      <c r="G208" s="344"/>
      <c r="H208" s="99"/>
      <c r="I208" s="64"/>
      <c r="J208" s="65"/>
    </row>
    <row r="209" spans="1:10" ht="13.5" customHeight="1" x14ac:dyDescent="0.25">
      <c r="A209" s="500"/>
      <c r="B209" s="477"/>
      <c r="C209" s="339"/>
      <c r="D209" s="341"/>
      <c r="E209" s="333" t="s">
        <v>318</v>
      </c>
      <c r="F209" s="343"/>
      <c r="G209" s="344"/>
      <c r="H209" s="99"/>
      <c r="I209" s="64"/>
      <c r="J209" s="65"/>
    </row>
    <row r="210" spans="1:10" ht="13.5" customHeight="1" x14ac:dyDescent="0.25">
      <c r="A210" s="500"/>
      <c r="B210" s="477"/>
      <c r="C210" s="339"/>
      <c r="D210" s="342"/>
      <c r="E210" s="333" t="s">
        <v>319</v>
      </c>
      <c r="F210" s="343"/>
      <c r="G210" s="344"/>
      <c r="H210" s="99"/>
      <c r="I210" s="64"/>
      <c r="J210" s="65"/>
    </row>
    <row r="211" spans="1:10" ht="30" customHeight="1" x14ac:dyDescent="0.25">
      <c r="A211" s="500"/>
      <c r="B211" s="477"/>
      <c r="C211" s="339"/>
      <c r="D211" s="94" t="s">
        <v>382</v>
      </c>
      <c r="E211" s="333" t="s">
        <v>387</v>
      </c>
      <c r="F211" s="343"/>
      <c r="G211" s="344"/>
      <c r="H211" s="99"/>
      <c r="I211" s="64"/>
      <c r="J211" s="65"/>
    </row>
    <row r="212" spans="1:10" ht="13.5" customHeight="1" x14ac:dyDescent="0.25">
      <c r="A212" s="500"/>
      <c r="B212" s="477"/>
      <c r="C212" s="339"/>
      <c r="D212" s="310" t="s">
        <v>307</v>
      </c>
      <c r="E212" s="333" t="s">
        <v>320</v>
      </c>
      <c r="F212" s="343"/>
      <c r="G212" s="344"/>
      <c r="H212" s="99"/>
      <c r="I212" s="64"/>
      <c r="J212" s="65"/>
    </row>
    <row r="213" spans="1:10" ht="13.5" customHeight="1" x14ac:dyDescent="0.25">
      <c r="A213" s="500"/>
      <c r="B213" s="477"/>
      <c r="C213" s="339"/>
      <c r="D213" s="341"/>
      <c r="E213" s="333" t="s">
        <v>321</v>
      </c>
      <c r="F213" s="343"/>
      <c r="G213" s="344"/>
      <c r="H213" s="99"/>
      <c r="I213" s="64"/>
      <c r="J213" s="65"/>
    </row>
    <row r="214" spans="1:10" ht="13.5" customHeight="1" x14ac:dyDescent="0.25">
      <c r="A214" s="500"/>
      <c r="B214" s="477"/>
      <c r="C214" s="339"/>
      <c r="D214" s="310" t="s">
        <v>322</v>
      </c>
      <c r="E214" s="323" t="s">
        <v>323</v>
      </c>
      <c r="F214" s="323" t="s">
        <v>313</v>
      </c>
      <c r="G214" s="324"/>
      <c r="H214" s="99"/>
      <c r="I214" s="64"/>
      <c r="J214" s="65"/>
    </row>
    <row r="215" spans="1:10" ht="13.5" customHeight="1" x14ac:dyDescent="0.25">
      <c r="A215" s="500"/>
      <c r="B215" s="477"/>
      <c r="C215" s="339"/>
      <c r="D215" s="341"/>
      <c r="E215" s="323" t="s">
        <v>324</v>
      </c>
      <c r="F215" s="323"/>
      <c r="G215" s="324"/>
      <c r="H215" s="99"/>
      <c r="I215" s="64"/>
      <c r="J215" s="65"/>
    </row>
    <row r="216" spans="1:10" ht="13.5" customHeight="1" x14ac:dyDescent="0.25">
      <c r="A216" s="500"/>
      <c r="B216" s="477"/>
      <c r="C216" s="339"/>
      <c r="D216" s="341"/>
      <c r="E216" s="323" t="s">
        <v>325</v>
      </c>
      <c r="F216" s="323"/>
      <c r="G216" s="324"/>
      <c r="H216" s="99"/>
      <c r="I216" s="64"/>
      <c r="J216" s="65"/>
    </row>
    <row r="217" spans="1:10" ht="13.5" customHeight="1" thickBot="1" x14ac:dyDescent="0.3">
      <c r="A217" s="500"/>
      <c r="B217" s="477"/>
      <c r="C217" s="340"/>
      <c r="D217" s="345"/>
      <c r="E217" s="326" t="s">
        <v>326</v>
      </c>
      <c r="F217" s="326"/>
      <c r="G217" s="327"/>
      <c r="H217" s="99"/>
      <c r="I217" s="64"/>
      <c r="J217" s="65"/>
    </row>
    <row r="218" spans="1:10" ht="54.75" customHeight="1" thickBot="1" x14ac:dyDescent="0.3">
      <c r="A218" s="500"/>
      <c r="B218" s="477"/>
      <c r="C218" s="98" t="s">
        <v>327</v>
      </c>
      <c r="D218" s="335" t="s">
        <v>393</v>
      </c>
      <c r="E218" s="336"/>
      <c r="F218" s="336"/>
      <c r="G218" s="337"/>
      <c r="H218" s="99"/>
      <c r="I218" s="64"/>
      <c r="J218" s="65"/>
    </row>
    <row r="219" spans="1:10" ht="71.25" customHeight="1" thickBot="1" x14ac:dyDescent="0.3">
      <c r="A219" s="500"/>
      <c r="B219" s="477"/>
      <c r="C219" s="101" t="s">
        <v>111</v>
      </c>
      <c r="D219" s="335" t="s">
        <v>394</v>
      </c>
      <c r="E219" s="336"/>
      <c r="F219" s="336"/>
      <c r="G219" s="337"/>
      <c r="H219" s="99"/>
      <c r="I219" s="64"/>
      <c r="J219" s="65"/>
    </row>
    <row r="220" spans="1:10" ht="39" customHeight="1" thickBot="1" x14ac:dyDescent="0.3">
      <c r="A220" s="102" t="s">
        <v>278</v>
      </c>
      <c r="B220" s="139" t="s">
        <v>329</v>
      </c>
      <c r="C220" s="501" t="s">
        <v>330</v>
      </c>
      <c r="D220" s="502"/>
      <c r="E220" s="502"/>
      <c r="F220" s="502"/>
      <c r="G220" s="503"/>
      <c r="H220" s="66"/>
      <c r="I220" s="66"/>
      <c r="J220" s="67"/>
    </row>
    <row r="221" spans="1:10" ht="13.5" customHeight="1" thickBot="1" x14ac:dyDescent="0.3">
      <c r="A221" s="511">
        <v>9</v>
      </c>
      <c r="B221" s="513" t="s">
        <v>334</v>
      </c>
      <c r="C221" s="103" t="s">
        <v>331</v>
      </c>
      <c r="D221" s="519" t="s">
        <v>332</v>
      </c>
      <c r="E221" s="520"/>
      <c r="F221" s="520"/>
      <c r="G221" s="521"/>
      <c r="H221" s="72"/>
      <c r="I221" s="7"/>
      <c r="J221" s="13"/>
    </row>
    <row r="222" spans="1:10" ht="80.25" customHeight="1" x14ac:dyDescent="0.25">
      <c r="A222" s="512"/>
      <c r="B222" s="395"/>
      <c r="C222" s="518" t="s">
        <v>335</v>
      </c>
      <c r="D222" s="132" t="s">
        <v>350</v>
      </c>
      <c r="E222" s="522" t="s">
        <v>353</v>
      </c>
      <c r="F222" s="522"/>
      <c r="G222" s="522"/>
      <c r="H222" s="3"/>
      <c r="I222" s="3"/>
      <c r="J222" s="8"/>
    </row>
    <row r="223" spans="1:10" ht="29.25" customHeight="1" x14ac:dyDescent="0.25">
      <c r="A223" s="512"/>
      <c r="B223" s="395"/>
      <c r="C223" s="517"/>
      <c r="D223" s="105" t="s">
        <v>336</v>
      </c>
      <c r="E223" s="312" t="s">
        <v>337</v>
      </c>
      <c r="F223" s="312"/>
      <c r="G223" s="312"/>
      <c r="H223" s="3"/>
      <c r="I223" s="3"/>
      <c r="J223" s="8"/>
    </row>
    <row r="224" spans="1:10" ht="28.5" customHeight="1" x14ac:dyDescent="0.25">
      <c r="A224" s="512"/>
      <c r="B224" s="395"/>
      <c r="C224" s="517"/>
      <c r="D224" s="106" t="s">
        <v>338</v>
      </c>
      <c r="E224" s="312" t="s">
        <v>337</v>
      </c>
      <c r="F224" s="312"/>
      <c r="G224" s="312"/>
      <c r="H224" s="3"/>
      <c r="I224" s="3"/>
      <c r="J224" s="8"/>
    </row>
    <row r="225" spans="1:10" ht="33" customHeight="1" x14ac:dyDescent="0.25">
      <c r="A225" s="512"/>
      <c r="B225" s="395"/>
      <c r="C225" s="517" t="s">
        <v>364</v>
      </c>
      <c r="D225" s="104" t="s">
        <v>361</v>
      </c>
      <c r="E225" s="506" t="s">
        <v>342</v>
      </c>
      <c r="F225" s="507"/>
      <c r="G225" s="508"/>
      <c r="H225" s="3"/>
      <c r="I225" s="3"/>
      <c r="J225" s="8"/>
    </row>
    <row r="226" spans="1:10" ht="55.5" customHeight="1" x14ac:dyDescent="0.25">
      <c r="A226" s="512"/>
      <c r="B226" s="395"/>
      <c r="C226" s="517"/>
      <c r="D226" s="104" t="s">
        <v>352</v>
      </c>
      <c r="E226" s="506" t="s">
        <v>351</v>
      </c>
      <c r="F226" s="507"/>
      <c r="G226" s="508"/>
      <c r="H226" s="3"/>
      <c r="I226" s="3"/>
      <c r="J226" s="8"/>
    </row>
    <row r="227" spans="1:10" ht="51.75" customHeight="1" x14ac:dyDescent="0.25">
      <c r="A227" s="512"/>
      <c r="B227" s="395"/>
      <c r="C227" s="517"/>
      <c r="D227" s="104" t="s">
        <v>354</v>
      </c>
      <c r="E227" s="506" t="s">
        <v>343</v>
      </c>
      <c r="F227" s="507"/>
      <c r="G227" s="508"/>
      <c r="H227" s="3"/>
      <c r="I227" s="3"/>
      <c r="J227" s="8"/>
    </row>
    <row r="228" spans="1:10" ht="41.25" customHeight="1" x14ac:dyDescent="0.25">
      <c r="A228" s="512"/>
      <c r="B228" s="395"/>
      <c r="C228" s="517"/>
      <c r="D228" s="104" t="s">
        <v>355</v>
      </c>
      <c r="E228" s="506" t="s">
        <v>344</v>
      </c>
      <c r="F228" s="507"/>
      <c r="G228" s="508"/>
      <c r="H228" s="3"/>
      <c r="I228" s="3"/>
      <c r="J228" s="8"/>
    </row>
    <row r="229" spans="1:10" ht="40.5" customHeight="1" x14ac:dyDescent="0.25">
      <c r="A229" s="512"/>
      <c r="B229" s="395"/>
      <c r="C229" s="517"/>
      <c r="D229" s="104" t="s">
        <v>356</v>
      </c>
      <c r="E229" s="506" t="s">
        <v>345</v>
      </c>
      <c r="F229" s="507"/>
      <c r="G229" s="508"/>
      <c r="H229" s="3"/>
      <c r="I229" s="3"/>
      <c r="J229" s="8"/>
    </row>
    <row r="230" spans="1:10" ht="42.75" customHeight="1" x14ac:dyDescent="0.25">
      <c r="A230" s="512"/>
      <c r="B230" s="395"/>
      <c r="C230" s="517"/>
      <c r="D230" s="104" t="s">
        <v>357</v>
      </c>
      <c r="E230" s="506" t="s">
        <v>346</v>
      </c>
      <c r="F230" s="507"/>
      <c r="G230" s="508"/>
      <c r="H230" s="3"/>
      <c r="I230" s="3"/>
      <c r="J230" s="8"/>
    </row>
    <row r="231" spans="1:10" ht="47.25" customHeight="1" x14ac:dyDescent="0.25">
      <c r="A231" s="512"/>
      <c r="B231" s="395"/>
      <c r="C231" s="517"/>
      <c r="D231" s="104" t="s">
        <v>358</v>
      </c>
      <c r="E231" s="506" t="s">
        <v>347</v>
      </c>
      <c r="F231" s="507"/>
      <c r="G231" s="508"/>
      <c r="H231" s="3"/>
      <c r="I231" s="3"/>
      <c r="J231" s="8"/>
    </row>
    <row r="232" spans="1:10" ht="51.75" customHeight="1" x14ac:dyDescent="0.25">
      <c r="A232" s="512"/>
      <c r="B232" s="395"/>
      <c r="C232" s="517"/>
      <c r="D232" s="104" t="s">
        <v>359</v>
      </c>
      <c r="E232" s="506" t="s">
        <v>348</v>
      </c>
      <c r="F232" s="507"/>
      <c r="G232" s="508"/>
      <c r="H232" s="3"/>
      <c r="I232" s="3"/>
      <c r="J232" s="8"/>
    </row>
    <row r="233" spans="1:10" ht="42.75" customHeight="1" x14ac:dyDescent="0.25">
      <c r="A233" s="512"/>
      <c r="B233" s="395"/>
      <c r="C233" s="517"/>
      <c r="D233" s="104" t="s">
        <v>360</v>
      </c>
      <c r="E233" s="506" t="s">
        <v>349</v>
      </c>
      <c r="F233" s="507"/>
      <c r="G233" s="508"/>
      <c r="H233" s="3"/>
      <c r="I233" s="3"/>
      <c r="J233" s="8"/>
    </row>
    <row r="234" spans="1:10" ht="74.25" customHeight="1" x14ac:dyDescent="0.25">
      <c r="A234" s="512"/>
      <c r="B234" s="395"/>
      <c r="C234" s="514" t="s">
        <v>339</v>
      </c>
      <c r="D234" s="140" t="s">
        <v>395</v>
      </c>
      <c r="E234" s="312" t="s">
        <v>340</v>
      </c>
      <c r="F234" s="312"/>
      <c r="G234" s="312"/>
      <c r="H234" s="3"/>
      <c r="I234" s="3"/>
      <c r="J234" s="8"/>
    </row>
    <row r="235" spans="1:10" ht="83.25" customHeight="1" x14ac:dyDescent="0.25">
      <c r="A235" s="512"/>
      <c r="B235" s="395"/>
      <c r="C235" s="515"/>
      <c r="D235" s="141" t="s">
        <v>396</v>
      </c>
      <c r="E235" s="312" t="s">
        <v>404</v>
      </c>
      <c r="F235" s="312"/>
      <c r="G235" s="312"/>
      <c r="H235" s="3"/>
      <c r="I235" s="3"/>
      <c r="J235" s="8"/>
    </row>
    <row r="236" spans="1:10" ht="45" customHeight="1" x14ac:dyDescent="0.25">
      <c r="A236" s="512"/>
      <c r="B236" s="395"/>
      <c r="C236" s="515"/>
      <c r="D236" s="141" t="s">
        <v>397</v>
      </c>
      <c r="E236" s="312" t="s">
        <v>401</v>
      </c>
      <c r="F236" s="312"/>
      <c r="G236" s="312"/>
      <c r="H236" s="3"/>
      <c r="I236" s="3"/>
      <c r="J236" s="8"/>
    </row>
    <row r="237" spans="1:10" ht="48.75" customHeight="1" x14ac:dyDescent="0.25">
      <c r="A237" s="512"/>
      <c r="B237" s="395"/>
      <c r="C237" s="515"/>
      <c r="D237" s="141" t="s">
        <v>398</v>
      </c>
      <c r="E237" s="312" t="s">
        <v>401</v>
      </c>
      <c r="F237" s="312"/>
      <c r="G237" s="312"/>
      <c r="H237" s="3"/>
      <c r="I237" s="3"/>
      <c r="J237" s="8"/>
    </row>
    <row r="238" spans="1:10" ht="51.75" customHeight="1" x14ac:dyDescent="0.25">
      <c r="A238" s="512"/>
      <c r="B238" s="395"/>
      <c r="C238" s="515"/>
      <c r="D238" s="141" t="s">
        <v>399</v>
      </c>
      <c r="E238" s="313" t="s">
        <v>402</v>
      </c>
      <c r="F238" s="314"/>
      <c r="G238" s="315"/>
      <c r="H238" s="3"/>
      <c r="I238" s="3"/>
      <c r="J238" s="8"/>
    </row>
    <row r="239" spans="1:10" ht="48" customHeight="1" x14ac:dyDescent="0.25">
      <c r="A239" s="512"/>
      <c r="B239" s="395"/>
      <c r="C239" s="515"/>
      <c r="D239" s="141" t="s">
        <v>400</v>
      </c>
      <c r="E239" s="312" t="s">
        <v>403</v>
      </c>
      <c r="F239" s="312"/>
      <c r="G239" s="312"/>
      <c r="H239" s="3"/>
      <c r="I239" s="3"/>
      <c r="J239" s="8"/>
    </row>
    <row r="240" spans="1:10" ht="93" customHeight="1" x14ac:dyDescent="0.25">
      <c r="A240" s="512"/>
      <c r="B240" s="395"/>
      <c r="C240" s="516"/>
      <c r="D240" s="142" t="s">
        <v>405</v>
      </c>
      <c r="E240" s="316" t="s">
        <v>362</v>
      </c>
      <c r="F240" s="317"/>
      <c r="G240" s="318"/>
      <c r="H240" s="3"/>
      <c r="I240" s="3"/>
      <c r="J240" s="8"/>
    </row>
    <row r="241" spans="1:10" ht="96" customHeight="1" thickBot="1" x14ac:dyDescent="0.3">
      <c r="A241" s="512"/>
      <c r="B241" s="395"/>
      <c r="C241" s="516"/>
      <c r="D241" s="142" t="s">
        <v>406</v>
      </c>
      <c r="E241" s="307" t="s">
        <v>363</v>
      </c>
      <c r="F241" s="308"/>
      <c r="G241" s="309"/>
      <c r="H241" s="3"/>
      <c r="I241" s="3"/>
      <c r="J241" s="8"/>
    </row>
    <row r="242" spans="1:10" ht="47.25" customHeight="1" thickBot="1" x14ac:dyDescent="0.3">
      <c r="A242" s="100">
        <v>10</v>
      </c>
      <c r="B242" s="118" t="s">
        <v>10</v>
      </c>
      <c r="C242" s="509" t="s">
        <v>341</v>
      </c>
      <c r="D242" s="509"/>
      <c r="E242" s="509"/>
      <c r="F242" s="509"/>
      <c r="G242" s="510"/>
      <c r="H242" s="66"/>
      <c r="I242" s="66"/>
      <c r="J242" s="67"/>
    </row>
  </sheetData>
  <mergeCells count="278">
    <mergeCell ref="B168:B219"/>
    <mergeCell ref="A168:A219"/>
    <mergeCell ref="C220:G220"/>
    <mergeCell ref="C10:G10"/>
    <mergeCell ref="C196:C200"/>
    <mergeCell ref="D218:G218"/>
    <mergeCell ref="E225:G225"/>
    <mergeCell ref="E226:G226"/>
    <mergeCell ref="C242:G242"/>
    <mergeCell ref="A221:A241"/>
    <mergeCell ref="E227:G227"/>
    <mergeCell ref="B221:B241"/>
    <mergeCell ref="C234:C241"/>
    <mergeCell ref="E228:G228"/>
    <mergeCell ref="E229:G229"/>
    <mergeCell ref="E230:G230"/>
    <mergeCell ref="E231:G231"/>
    <mergeCell ref="E232:G232"/>
    <mergeCell ref="E233:G233"/>
    <mergeCell ref="C225:C233"/>
    <mergeCell ref="C222:C224"/>
    <mergeCell ref="D221:G221"/>
    <mergeCell ref="E223:G223"/>
    <mergeCell ref="E222:G222"/>
    <mergeCell ref="F190:G190"/>
    <mergeCell ref="F193:G193"/>
    <mergeCell ref="C188:C193"/>
    <mergeCell ref="F189:G189"/>
    <mergeCell ref="D188:G188"/>
    <mergeCell ref="D169:G169"/>
    <mergeCell ref="D177:G177"/>
    <mergeCell ref="D178:G178"/>
    <mergeCell ref="D179:G179"/>
    <mergeCell ref="D180:G180"/>
    <mergeCell ref="D181:G181"/>
    <mergeCell ref="F191:G191"/>
    <mergeCell ref="F192:G192"/>
    <mergeCell ref="D191:D192"/>
    <mergeCell ref="C166:G166"/>
    <mergeCell ref="C167:G167"/>
    <mergeCell ref="D168:G168"/>
    <mergeCell ref="C170:C172"/>
    <mergeCell ref="C173:C187"/>
    <mergeCell ref="D170:G170"/>
    <mergeCell ref="D171:G171"/>
    <mergeCell ref="D172:G172"/>
    <mergeCell ref="D173:G173"/>
    <mergeCell ref="D174:G174"/>
    <mergeCell ref="D175:G175"/>
    <mergeCell ref="D176:G176"/>
    <mergeCell ref="D182:G182"/>
    <mergeCell ref="D183:G183"/>
    <mergeCell ref="D184:G184"/>
    <mergeCell ref="D185:G185"/>
    <mergeCell ref="D186:G186"/>
    <mergeCell ref="D187:G187"/>
    <mergeCell ref="A39:A115"/>
    <mergeCell ref="C159:C165"/>
    <mergeCell ref="D164:G164"/>
    <mergeCell ref="D165:G165"/>
    <mergeCell ref="B117:B165"/>
    <mergeCell ref="A117:A165"/>
    <mergeCell ref="C150:C152"/>
    <mergeCell ref="D150:G150"/>
    <mergeCell ref="D151:G151"/>
    <mergeCell ref="D152:G152"/>
    <mergeCell ref="C153:C158"/>
    <mergeCell ref="D153:G153"/>
    <mergeCell ref="D154:G154"/>
    <mergeCell ref="D155:G155"/>
    <mergeCell ref="D156:G156"/>
    <mergeCell ref="D157:G157"/>
    <mergeCell ref="D158:G158"/>
    <mergeCell ref="C142:C149"/>
    <mergeCell ref="D142:G142"/>
    <mergeCell ref="D143:G143"/>
    <mergeCell ref="D144:G144"/>
    <mergeCell ref="D145:G145"/>
    <mergeCell ref="D146:G146"/>
    <mergeCell ref="D147:G147"/>
    <mergeCell ref="C129:C134"/>
    <mergeCell ref="D129:G129"/>
    <mergeCell ref="D130:G130"/>
    <mergeCell ref="D131:G131"/>
    <mergeCell ref="D132:G132"/>
    <mergeCell ref="D133:G133"/>
    <mergeCell ref="D134:G134"/>
    <mergeCell ref="C124:C128"/>
    <mergeCell ref="D124:G124"/>
    <mergeCell ref="D125:G125"/>
    <mergeCell ref="D126:G126"/>
    <mergeCell ref="D127:G127"/>
    <mergeCell ref="D128:G128"/>
    <mergeCell ref="D148:G148"/>
    <mergeCell ref="D149:G149"/>
    <mergeCell ref="C135:C141"/>
    <mergeCell ref="D135:G135"/>
    <mergeCell ref="D136:G136"/>
    <mergeCell ref="D137:G137"/>
    <mergeCell ref="D138:G138"/>
    <mergeCell ref="D139:G139"/>
    <mergeCell ref="D140:G140"/>
    <mergeCell ref="D141:G141"/>
    <mergeCell ref="D121:G121"/>
    <mergeCell ref="D122:G122"/>
    <mergeCell ref="D123:G123"/>
    <mergeCell ref="D95:G95"/>
    <mergeCell ref="D96:G96"/>
    <mergeCell ref="D97:G97"/>
    <mergeCell ref="D105:G105"/>
    <mergeCell ref="D113:G113"/>
    <mergeCell ref="D114:G114"/>
    <mergeCell ref="D115:G115"/>
    <mergeCell ref="D111:G111"/>
    <mergeCell ref="D112:G112"/>
    <mergeCell ref="C116:G116"/>
    <mergeCell ref="C88:C102"/>
    <mergeCell ref="C105:C115"/>
    <mergeCell ref="D106:G106"/>
    <mergeCell ref="D107:G107"/>
    <mergeCell ref="D110:G110"/>
    <mergeCell ref="C117:C123"/>
    <mergeCell ref="D117:G117"/>
    <mergeCell ref="D118:G118"/>
    <mergeCell ref="D119:G119"/>
    <mergeCell ref="D120:G120"/>
    <mergeCell ref="D69:G69"/>
    <mergeCell ref="D53:G53"/>
    <mergeCell ref="D54:G54"/>
    <mergeCell ref="D55:G55"/>
    <mergeCell ref="D56:G56"/>
    <mergeCell ref="D57:G57"/>
    <mergeCell ref="D48:G48"/>
    <mergeCell ref="D49:G49"/>
    <mergeCell ref="D50:G50"/>
    <mergeCell ref="D51:G51"/>
    <mergeCell ref="D52:G52"/>
    <mergeCell ref="D63:G63"/>
    <mergeCell ref="D64:G64"/>
    <mergeCell ref="D65:G65"/>
    <mergeCell ref="D66:G66"/>
    <mergeCell ref="D67:G67"/>
    <mergeCell ref="D58:G58"/>
    <mergeCell ref="D59:G59"/>
    <mergeCell ref="D60:G60"/>
    <mergeCell ref="D61:G61"/>
    <mergeCell ref="D62:G62"/>
    <mergeCell ref="C75:C76"/>
    <mergeCell ref="C77:C82"/>
    <mergeCell ref="D75:G75"/>
    <mergeCell ref="D76:G76"/>
    <mergeCell ref="D77:G77"/>
    <mergeCell ref="D78:G78"/>
    <mergeCell ref="D79:G79"/>
    <mergeCell ref="D80:G80"/>
    <mergeCell ref="C73:C74"/>
    <mergeCell ref="D81:G81"/>
    <mergeCell ref="D82:G82"/>
    <mergeCell ref="C83:C86"/>
    <mergeCell ref="D86:G86"/>
    <mergeCell ref="D93:G93"/>
    <mergeCell ref="D100:G100"/>
    <mergeCell ref="D101:G101"/>
    <mergeCell ref="D102:G102"/>
    <mergeCell ref="D89:G89"/>
    <mergeCell ref="D108:G108"/>
    <mergeCell ref="D109:G109"/>
    <mergeCell ref="D83:G83"/>
    <mergeCell ref="D84:G84"/>
    <mergeCell ref="D85:G85"/>
    <mergeCell ref="D98:G98"/>
    <mergeCell ref="D99:G99"/>
    <mergeCell ref="D103:G103"/>
    <mergeCell ref="D104:G104"/>
    <mergeCell ref="D92:G92"/>
    <mergeCell ref="D94:G94"/>
    <mergeCell ref="D87:G87"/>
    <mergeCell ref="D88:G88"/>
    <mergeCell ref="D90:G90"/>
    <mergeCell ref="D91:G91"/>
    <mergeCell ref="C66:C68"/>
    <mergeCell ref="D68:G68"/>
    <mergeCell ref="C53:C65"/>
    <mergeCell ref="C35:D35"/>
    <mergeCell ref="C36:D36"/>
    <mergeCell ref="D41:G41"/>
    <mergeCell ref="D42:G42"/>
    <mergeCell ref="D43:G43"/>
    <mergeCell ref="D44:G44"/>
    <mergeCell ref="D47:G47"/>
    <mergeCell ref="D39:G39"/>
    <mergeCell ref="D163:G163"/>
    <mergeCell ref="D45:G45"/>
    <mergeCell ref="D46:G46"/>
    <mergeCell ref="A38:G38"/>
    <mergeCell ref="C7:G7"/>
    <mergeCell ref="C8:G8"/>
    <mergeCell ref="C11:G11"/>
    <mergeCell ref="A3:A11"/>
    <mergeCell ref="A13:G13"/>
    <mergeCell ref="C9:G9"/>
    <mergeCell ref="C19:D19"/>
    <mergeCell ref="C20:D20"/>
    <mergeCell ref="C21:D21"/>
    <mergeCell ref="C22:D22"/>
    <mergeCell ref="C23:D23"/>
    <mergeCell ref="C14:D14"/>
    <mergeCell ref="C15:D15"/>
    <mergeCell ref="C16:D16"/>
    <mergeCell ref="C17:D17"/>
    <mergeCell ref="C18:D18"/>
    <mergeCell ref="B39:B115"/>
    <mergeCell ref="C44:C45"/>
    <mergeCell ref="C47:C51"/>
    <mergeCell ref="C30:D30"/>
    <mergeCell ref="A2:G2"/>
    <mergeCell ref="C3:G3"/>
    <mergeCell ref="C4:G4"/>
    <mergeCell ref="C5:G5"/>
    <mergeCell ref="C6:G6"/>
    <mergeCell ref="D159:G159"/>
    <mergeCell ref="D160:G160"/>
    <mergeCell ref="D161:G161"/>
    <mergeCell ref="D162:G162"/>
    <mergeCell ref="C31:D31"/>
    <mergeCell ref="C32:D32"/>
    <mergeCell ref="C33:D33"/>
    <mergeCell ref="C34:D34"/>
    <mergeCell ref="C24:D24"/>
    <mergeCell ref="C25:D25"/>
    <mergeCell ref="C27:D27"/>
    <mergeCell ref="C28:D28"/>
    <mergeCell ref="C29:D29"/>
    <mergeCell ref="D40:G40"/>
    <mergeCell ref="D70:G70"/>
    <mergeCell ref="D71:G71"/>
    <mergeCell ref="D72:G72"/>
    <mergeCell ref="D73:G73"/>
    <mergeCell ref="D74:G74"/>
    <mergeCell ref="C201:C217"/>
    <mergeCell ref="D204:D210"/>
    <mergeCell ref="E204:G204"/>
    <mergeCell ref="E205:G205"/>
    <mergeCell ref="E206:G206"/>
    <mergeCell ref="E207:G207"/>
    <mergeCell ref="E208:G208"/>
    <mergeCell ref="E209:G209"/>
    <mergeCell ref="E210:G210"/>
    <mergeCell ref="D212:D213"/>
    <mergeCell ref="E212:G212"/>
    <mergeCell ref="E213:G213"/>
    <mergeCell ref="D214:D217"/>
    <mergeCell ref="E214:G214"/>
    <mergeCell ref="E215:G215"/>
    <mergeCell ref="E216:G216"/>
    <mergeCell ref="E217:G217"/>
    <mergeCell ref="E211:G211"/>
    <mergeCell ref="E241:G241"/>
    <mergeCell ref="F194:G194"/>
    <mergeCell ref="F195:G195"/>
    <mergeCell ref="E234:G234"/>
    <mergeCell ref="E235:G235"/>
    <mergeCell ref="E236:G236"/>
    <mergeCell ref="E237:G237"/>
    <mergeCell ref="E238:G238"/>
    <mergeCell ref="E239:G239"/>
    <mergeCell ref="E240:G240"/>
    <mergeCell ref="D196:G196"/>
    <mergeCell ref="D197:G197"/>
    <mergeCell ref="D198:G198"/>
    <mergeCell ref="D199:G199"/>
    <mergeCell ref="D200:G200"/>
    <mergeCell ref="D201:D203"/>
    <mergeCell ref="F201:G201"/>
    <mergeCell ref="F202:G202"/>
    <mergeCell ref="F203:G203"/>
    <mergeCell ref="D219:G219"/>
    <mergeCell ref="E224:G224"/>
  </mergeCells>
  <pageMargins left="0.7" right="0.7" top="0.75" bottom="0.75" header="0.3" footer="0.3"/>
  <pageSetup scale="85" fitToHeight="20" orientation="portrait" r:id="rId1"/>
  <headerFooter>
    <oddHeader>&amp;CANEXO 3
PLIEGO DE CONDICIONES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
  <sheetViews>
    <sheetView workbookViewId="0">
      <selection activeCell="C8" sqref="C8"/>
    </sheetView>
  </sheetViews>
  <sheetFormatPr baseColWidth="10" defaultRowHeight="15" x14ac:dyDescent="0.25"/>
  <cols>
    <col min="2" max="2" width="27.28515625" customWidth="1"/>
    <col min="3" max="3" width="53.5703125" customWidth="1"/>
    <col min="4" max="4" width="32.28515625" customWidth="1"/>
    <col min="5" max="5" width="11.42578125" style="234"/>
    <col min="7" max="7" width="17" style="234" customWidth="1"/>
  </cols>
  <sheetData>
    <row r="1" spans="1:7" x14ac:dyDescent="0.25">
      <c r="A1" s="246" t="s">
        <v>670</v>
      </c>
      <c r="B1" s="246" t="s">
        <v>671</v>
      </c>
      <c r="C1" s="246" t="s">
        <v>672</v>
      </c>
      <c r="D1" s="246" t="s">
        <v>673</v>
      </c>
      <c r="E1" s="247" t="s">
        <v>674</v>
      </c>
      <c r="F1" s="246" t="s">
        <v>675</v>
      </c>
      <c r="G1" s="247" t="s">
        <v>676</v>
      </c>
    </row>
    <row r="2" spans="1:7" ht="99" customHeight="1" x14ac:dyDescent="0.25">
      <c r="A2" s="249">
        <v>1</v>
      </c>
      <c r="B2" s="257" t="s">
        <v>408</v>
      </c>
      <c r="C2" s="245" t="s">
        <v>789</v>
      </c>
      <c r="D2" s="245" t="s">
        <v>790</v>
      </c>
      <c r="E2" s="248">
        <v>0</v>
      </c>
      <c r="F2" s="245">
        <v>1</v>
      </c>
      <c r="G2" s="248">
        <f>E2*F2</f>
        <v>0</v>
      </c>
    </row>
    <row r="3" spans="1:7" x14ac:dyDescent="0.25">
      <c r="G3" s="234">
        <f>G2</f>
        <v>0</v>
      </c>
    </row>
  </sheetData>
  <sheetProtection algorithmName="SHA-512" hashValue="UQrLk0/9TMarV1HvIeQVQHP7cLd7Q0+21FBoRYnSgoAkoSqS7NTKek7qETJrZGRvcnMjnHvYX9xBzolNW3MGBw==" saltValue="tsUgP5rC5zBDhrPlhqDxzw=="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77"/>
  <sheetViews>
    <sheetView workbookViewId="0">
      <selection activeCell="B3" sqref="B3"/>
    </sheetView>
  </sheetViews>
  <sheetFormatPr baseColWidth="10" defaultRowHeight="15" x14ac:dyDescent="0.25"/>
  <cols>
    <col min="1" max="1" width="11.5703125" style="262" bestFit="1" customWidth="1"/>
    <col min="2" max="2" width="45.7109375" bestFit="1" customWidth="1"/>
    <col min="3" max="3" width="45.7109375" style="241" bestFit="1" customWidth="1"/>
    <col min="4" max="4" width="7.140625" style="265" bestFit="1" customWidth="1"/>
    <col min="6" max="6" width="14.5703125" style="250" bestFit="1" customWidth="1"/>
  </cols>
  <sheetData>
    <row r="1" spans="1:6" x14ac:dyDescent="0.25">
      <c r="A1" s="246" t="s">
        <v>670</v>
      </c>
      <c r="B1" s="246" t="s">
        <v>672</v>
      </c>
      <c r="C1" s="246" t="s">
        <v>673</v>
      </c>
      <c r="D1" s="247" t="s">
        <v>674</v>
      </c>
      <c r="E1" s="246" t="s">
        <v>675</v>
      </c>
      <c r="F1" s="247" t="s">
        <v>676</v>
      </c>
    </row>
    <row r="2" spans="1:6" ht="201" x14ac:dyDescent="0.25">
      <c r="A2" s="260">
        <v>1</v>
      </c>
      <c r="B2" s="251" t="s">
        <v>759</v>
      </c>
      <c r="C2" s="258" t="s">
        <v>717</v>
      </c>
      <c r="D2" s="263">
        <v>1</v>
      </c>
      <c r="E2" s="267">
        <f t="shared" ref="E2:E18" si="0">1/46</f>
        <v>2.1739130434782608E-2</v>
      </c>
      <c r="F2" s="263">
        <f t="shared" ref="F2:F18" si="1">D2*E2</f>
        <v>2.1739130434782608E-2</v>
      </c>
    </row>
    <row r="3" spans="1:6" ht="52.5" x14ac:dyDescent="0.25">
      <c r="A3" s="261">
        <v>2</v>
      </c>
      <c r="B3" s="254" t="s">
        <v>718</v>
      </c>
      <c r="C3" s="259" t="s">
        <v>719</v>
      </c>
      <c r="D3" s="264">
        <v>1</v>
      </c>
      <c r="E3" s="267">
        <f t="shared" si="0"/>
        <v>2.1739130434782608E-2</v>
      </c>
      <c r="F3" s="263">
        <f t="shared" si="1"/>
        <v>2.1739130434782608E-2</v>
      </c>
    </row>
    <row r="4" spans="1:6" ht="75" x14ac:dyDescent="0.25">
      <c r="A4" s="261">
        <v>3</v>
      </c>
      <c r="B4" s="254" t="s">
        <v>720</v>
      </c>
      <c r="C4" s="259" t="s">
        <v>721</v>
      </c>
      <c r="D4" s="264">
        <v>0.85</v>
      </c>
      <c r="E4" s="267">
        <f t="shared" si="0"/>
        <v>2.1739130434782608E-2</v>
      </c>
      <c r="F4" s="263">
        <f t="shared" si="1"/>
        <v>1.8478260869565215E-2</v>
      </c>
    </row>
    <row r="5" spans="1:6" ht="52.5" x14ac:dyDescent="0.25">
      <c r="A5" s="261">
        <v>4</v>
      </c>
      <c r="B5" s="254" t="s">
        <v>722</v>
      </c>
      <c r="C5" s="259" t="s">
        <v>719</v>
      </c>
      <c r="D5" s="264">
        <v>1</v>
      </c>
      <c r="E5" s="267">
        <f t="shared" si="0"/>
        <v>2.1739130434782608E-2</v>
      </c>
      <c r="F5" s="263">
        <f t="shared" si="1"/>
        <v>2.1739130434782608E-2</v>
      </c>
    </row>
    <row r="6" spans="1:6" ht="75" x14ac:dyDescent="0.25">
      <c r="A6" s="261">
        <v>5</v>
      </c>
      <c r="B6" s="254" t="s">
        <v>723</v>
      </c>
      <c r="C6" s="259" t="s">
        <v>721</v>
      </c>
      <c r="D6" s="264">
        <v>0.85</v>
      </c>
      <c r="E6" s="267">
        <f t="shared" si="0"/>
        <v>2.1739130434782608E-2</v>
      </c>
      <c r="F6" s="263">
        <f t="shared" si="1"/>
        <v>1.8478260869565215E-2</v>
      </c>
    </row>
    <row r="7" spans="1:6" ht="43.5" x14ac:dyDescent="0.25">
      <c r="A7" s="261">
        <v>6</v>
      </c>
      <c r="B7" s="254" t="s">
        <v>724</v>
      </c>
      <c r="C7" s="259" t="s">
        <v>721</v>
      </c>
      <c r="D7" s="264">
        <v>0.85</v>
      </c>
      <c r="E7" s="267">
        <f t="shared" si="0"/>
        <v>2.1739130434782608E-2</v>
      </c>
      <c r="F7" s="263">
        <f t="shared" si="1"/>
        <v>1.8478260869565215E-2</v>
      </c>
    </row>
    <row r="8" spans="1:6" ht="54" x14ac:dyDescent="0.25">
      <c r="A8" s="261">
        <v>7</v>
      </c>
      <c r="B8" s="254" t="s">
        <v>725</v>
      </c>
      <c r="C8" s="259" t="s">
        <v>721</v>
      </c>
      <c r="D8" s="264">
        <v>0.85</v>
      </c>
      <c r="E8" s="267">
        <f t="shared" si="0"/>
        <v>2.1739130434782608E-2</v>
      </c>
      <c r="F8" s="263">
        <f t="shared" si="1"/>
        <v>1.8478260869565215E-2</v>
      </c>
    </row>
    <row r="9" spans="1:6" ht="33" x14ac:dyDescent="0.25">
      <c r="A9" s="261">
        <v>8</v>
      </c>
      <c r="B9" s="254" t="s">
        <v>726</v>
      </c>
      <c r="C9" s="259" t="s">
        <v>721</v>
      </c>
      <c r="D9" s="264">
        <v>0.85</v>
      </c>
      <c r="E9" s="267">
        <f t="shared" si="0"/>
        <v>2.1739130434782608E-2</v>
      </c>
      <c r="F9" s="263">
        <f t="shared" si="1"/>
        <v>1.8478260869565215E-2</v>
      </c>
    </row>
    <row r="10" spans="1:6" ht="33" x14ac:dyDescent="0.25">
      <c r="A10" s="261">
        <v>9</v>
      </c>
      <c r="B10" s="254" t="s">
        <v>727</v>
      </c>
      <c r="C10" s="259" t="s">
        <v>728</v>
      </c>
      <c r="D10" s="264">
        <v>0</v>
      </c>
      <c r="E10" s="267">
        <f t="shared" si="0"/>
        <v>2.1739130434782608E-2</v>
      </c>
      <c r="F10" s="263">
        <f t="shared" si="1"/>
        <v>0</v>
      </c>
    </row>
    <row r="11" spans="1:6" ht="64.5" x14ac:dyDescent="0.25">
      <c r="A11" s="261">
        <v>10</v>
      </c>
      <c r="B11" s="254" t="s">
        <v>729</v>
      </c>
      <c r="C11" s="259" t="s">
        <v>728</v>
      </c>
      <c r="D11" s="264">
        <v>0</v>
      </c>
      <c r="E11" s="267">
        <f t="shared" si="0"/>
        <v>2.1739130434782608E-2</v>
      </c>
      <c r="F11" s="263">
        <f t="shared" si="1"/>
        <v>0</v>
      </c>
    </row>
    <row r="12" spans="1:6" ht="33" x14ac:dyDescent="0.25">
      <c r="A12" s="261">
        <v>11</v>
      </c>
      <c r="B12" s="254" t="s">
        <v>730</v>
      </c>
      <c r="C12" s="259" t="s">
        <v>728</v>
      </c>
      <c r="D12" s="264">
        <v>0</v>
      </c>
      <c r="E12" s="267">
        <f t="shared" si="0"/>
        <v>2.1739130434782608E-2</v>
      </c>
      <c r="F12" s="263">
        <f t="shared" si="1"/>
        <v>0</v>
      </c>
    </row>
    <row r="13" spans="1:6" ht="75" x14ac:dyDescent="0.25">
      <c r="A13" s="261">
        <v>12</v>
      </c>
      <c r="B13" s="254" t="s">
        <v>731</v>
      </c>
      <c r="C13" s="259" t="s">
        <v>721</v>
      </c>
      <c r="D13" s="264">
        <v>0.85</v>
      </c>
      <c r="E13" s="267">
        <f t="shared" si="0"/>
        <v>2.1739130434782608E-2</v>
      </c>
      <c r="F13" s="263">
        <f t="shared" si="1"/>
        <v>1.8478260869565215E-2</v>
      </c>
    </row>
    <row r="14" spans="1:6" ht="64.5" x14ac:dyDescent="0.25">
      <c r="A14" s="261">
        <v>13</v>
      </c>
      <c r="B14" s="254" t="s">
        <v>732</v>
      </c>
      <c r="C14" s="259" t="s">
        <v>721</v>
      </c>
      <c r="D14" s="264">
        <v>0.85</v>
      </c>
      <c r="E14" s="267">
        <f t="shared" si="0"/>
        <v>2.1739130434782608E-2</v>
      </c>
      <c r="F14" s="263">
        <f t="shared" si="1"/>
        <v>1.8478260869565215E-2</v>
      </c>
    </row>
    <row r="15" spans="1:6" ht="43.5" x14ac:dyDescent="0.25">
      <c r="A15" s="261">
        <v>14</v>
      </c>
      <c r="B15" s="254" t="s">
        <v>733</v>
      </c>
      <c r="C15" s="259" t="s">
        <v>721</v>
      </c>
      <c r="D15" s="264">
        <v>0.85</v>
      </c>
      <c r="E15" s="267">
        <f t="shared" si="0"/>
        <v>2.1739130434782608E-2</v>
      </c>
      <c r="F15" s="263">
        <f t="shared" si="1"/>
        <v>1.8478260869565215E-2</v>
      </c>
    </row>
    <row r="16" spans="1:6" ht="54" x14ac:dyDescent="0.25">
      <c r="A16" s="261">
        <v>15</v>
      </c>
      <c r="B16" s="254" t="s">
        <v>734</v>
      </c>
      <c r="C16" s="259" t="s">
        <v>728</v>
      </c>
      <c r="D16" s="264">
        <v>0</v>
      </c>
      <c r="E16" s="267">
        <f t="shared" si="0"/>
        <v>2.1739130434782608E-2</v>
      </c>
      <c r="F16" s="263">
        <f t="shared" si="1"/>
        <v>0</v>
      </c>
    </row>
    <row r="17" spans="1:6" ht="31.5" x14ac:dyDescent="0.25">
      <c r="A17" s="261">
        <v>16</v>
      </c>
      <c r="B17" s="254" t="s">
        <v>735</v>
      </c>
      <c r="C17" s="259" t="s">
        <v>728</v>
      </c>
      <c r="D17" s="264">
        <v>0</v>
      </c>
      <c r="E17" s="267">
        <f t="shared" si="0"/>
        <v>2.1739130434782608E-2</v>
      </c>
      <c r="F17" s="263">
        <f t="shared" si="1"/>
        <v>0</v>
      </c>
    </row>
    <row r="18" spans="1:6" ht="33" x14ac:dyDescent="0.25">
      <c r="A18" s="261">
        <v>17</v>
      </c>
      <c r="B18" s="254" t="s">
        <v>736</v>
      </c>
      <c r="C18" s="259" t="s">
        <v>728</v>
      </c>
      <c r="D18" s="264">
        <v>0</v>
      </c>
      <c r="E18" s="267">
        <f t="shared" si="0"/>
        <v>2.1739130434782608E-2</v>
      </c>
      <c r="F18" s="263">
        <f t="shared" si="1"/>
        <v>0</v>
      </c>
    </row>
    <row r="19" spans="1:6" ht="52.5" customHeight="1" x14ac:dyDescent="0.25">
      <c r="A19" s="768">
        <v>18</v>
      </c>
      <c r="B19" s="251" t="s">
        <v>479</v>
      </c>
      <c r="C19" s="771" t="s">
        <v>719</v>
      </c>
      <c r="D19" s="765">
        <v>1</v>
      </c>
      <c r="E19" s="774">
        <v>2.1739130434782608E-2</v>
      </c>
      <c r="F19" s="765">
        <v>2.1739130434782608E-2</v>
      </c>
    </row>
    <row r="20" spans="1:6" x14ac:dyDescent="0.25">
      <c r="A20" s="769"/>
      <c r="B20" s="252" t="s">
        <v>480</v>
      </c>
      <c r="C20" s="772"/>
      <c r="D20" s="766"/>
      <c r="E20" s="775"/>
      <c r="F20" s="766"/>
    </row>
    <row r="21" spans="1:6" x14ac:dyDescent="0.25">
      <c r="A21" s="770"/>
      <c r="B21" s="255" t="s">
        <v>481</v>
      </c>
      <c r="C21" s="773"/>
      <c r="D21" s="767"/>
      <c r="E21" s="776"/>
      <c r="F21" s="767"/>
    </row>
    <row r="22" spans="1:6" ht="43.5" x14ac:dyDescent="0.25">
      <c r="A22" s="768">
        <v>19</v>
      </c>
      <c r="B22" s="251" t="s">
        <v>482</v>
      </c>
      <c r="C22" s="771" t="s">
        <v>721</v>
      </c>
      <c r="D22" s="765">
        <v>0.85</v>
      </c>
      <c r="E22" s="774">
        <v>2.1739130434782608E-2</v>
      </c>
      <c r="F22" s="765">
        <v>2.1739130434782608E-2</v>
      </c>
    </row>
    <row r="23" spans="1:6" x14ac:dyDescent="0.25">
      <c r="A23" s="769"/>
      <c r="B23" s="252" t="s">
        <v>483</v>
      </c>
      <c r="C23" s="772"/>
      <c r="D23" s="766"/>
      <c r="E23" s="775"/>
      <c r="F23" s="766"/>
    </row>
    <row r="24" spans="1:6" x14ac:dyDescent="0.25">
      <c r="A24" s="769"/>
      <c r="B24" s="252" t="s">
        <v>484</v>
      </c>
      <c r="C24" s="772"/>
      <c r="D24" s="766"/>
      <c r="E24" s="775"/>
      <c r="F24" s="766"/>
    </row>
    <row r="25" spans="1:6" x14ac:dyDescent="0.25">
      <c r="A25" s="770"/>
      <c r="B25" s="255" t="s">
        <v>485</v>
      </c>
      <c r="C25" s="773"/>
      <c r="D25" s="767"/>
      <c r="E25" s="776"/>
      <c r="F25" s="767"/>
    </row>
    <row r="26" spans="1:6" ht="31.5" customHeight="1" x14ac:dyDescent="0.25">
      <c r="A26" s="768">
        <v>20</v>
      </c>
      <c r="B26" s="251" t="s">
        <v>486</v>
      </c>
      <c r="C26" s="771" t="s">
        <v>737</v>
      </c>
      <c r="D26" s="765">
        <v>0</v>
      </c>
      <c r="E26" s="774">
        <v>2.1739130434782608E-2</v>
      </c>
      <c r="F26" s="765">
        <v>2.1739130434782608E-2</v>
      </c>
    </row>
    <row r="27" spans="1:6" x14ac:dyDescent="0.25">
      <c r="A27" s="769"/>
      <c r="B27" s="252" t="s">
        <v>487</v>
      </c>
      <c r="C27" s="772"/>
      <c r="D27" s="766"/>
      <c r="E27" s="775"/>
      <c r="F27" s="766"/>
    </row>
    <row r="28" spans="1:6" x14ac:dyDescent="0.25">
      <c r="A28" s="770"/>
      <c r="B28" s="255" t="s">
        <v>488</v>
      </c>
      <c r="C28" s="773"/>
      <c r="D28" s="767"/>
      <c r="E28" s="776"/>
      <c r="F28" s="767"/>
    </row>
    <row r="29" spans="1:6" ht="31.5" customHeight="1" x14ac:dyDescent="0.25">
      <c r="A29" s="768">
        <v>21</v>
      </c>
      <c r="B29" s="251" t="s">
        <v>489</v>
      </c>
      <c r="C29" s="771" t="s">
        <v>737</v>
      </c>
      <c r="D29" s="765">
        <v>0</v>
      </c>
      <c r="E29" s="774">
        <v>2.1739130434782608E-2</v>
      </c>
      <c r="F29" s="765">
        <v>2.1739130434782608E-2</v>
      </c>
    </row>
    <row r="30" spans="1:6" x14ac:dyDescent="0.25">
      <c r="A30" s="769"/>
      <c r="B30" s="252" t="s">
        <v>490</v>
      </c>
      <c r="C30" s="772"/>
      <c r="D30" s="766"/>
      <c r="E30" s="775"/>
      <c r="F30" s="766"/>
    </row>
    <row r="31" spans="1:6" ht="22.5" x14ac:dyDescent="0.25">
      <c r="A31" s="770"/>
      <c r="B31" s="255" t="s">
        <v>738</v>
      </c>
      <c r="C31" s="773"/>
      <c r="D31" s="767"/>
      <c r="E31" s="776"/>
      <c r="F31" s="767"/>
    </row>
    <row r="32" spans="1:6" ht="55.5" x14ac:dyDescent="0.25">
      <c r="A32" s="261">
        <v>22</v>
      </c>
      <c r="B32" s="254" t="s">
        <v>739</v>
      </c>
      <c r="C32" s="259" t="s">
        <v>728</v>
      </c>
      <c r="D32" s="264">
        <v>0</v>
      </c>
      <c r="E32" s="267">
        <f>1/46</f>
        <v>2.1739130434782608E-2</v>
      </c>
      <c r="F32" s="263">
        <f>D32*E32</f>
        <v>0</v>
      </c>
    </row>
    <row r="33" spans="1:6" ht="34.5" x14ac:dyDescent="0.25">
      <c r="A33" s="261">
        <v>23</v>
      </c>
      <c r="B33" s="254" t="s">
        <v>740</v>
      </c>
      <c r="C33" s="259" t="s">
        <v>741</v>
      </c>
      <c r="D33" s="264">
        <v>0</v>
      </c>
      <c r="E33" s="267">
        <f>1/46</f>
        <v>2.1739130434782608E-2</v>
      </c>
      <c r="F33" s="263">
        <f>D33*E33</f>
        <v>0</v>
      </c>
    </row>
    <row r="34" spans="1:6" ht="31.5" x14ac:dyDescent="0.25">
      <c r="A34" s="261">
        <v>24</v>
      </c>
      <c r="B34" s="254" t="s">
        <v>392</v>
      </c>
      <c r="C34" s="259" t="s">
        <v>728</v>
      </c>
      <c r="D34" s="264">
        <v>0</v>
      </c>
      <c r="E34" s="267">
        <f>1/46</f>
        <v>2.1739130434782608E-2</v>
      </c>
      <c r="F34" s="263">
        <f>D34*E34</f>
        <v>0</v>
      </c>
    </row>
    <row r="35" spans="1:6" ht="31.5" customHeight="1" x14ac:dyDescent="0.25">
      <c r="A35" s="768">
        <v>25</v>
      </c>
      <c r="B35" s="251" t="s">
        <v>742</v>
      </c>
      <c r="C35" s="771" t="s">
        <v>741</v>
      </c>
      <c r="D35" s="765">
        <v>0</v>
      </c>
      <c r="E35" s="774">
        <v>2.1739130434782608E-2</v>
      </c>
      <c r="F35" s="765">
        <v>2.1739130434782608E-2</v>
      </c>
    </row>
    <row r="36" spans="1:6" x14ac:dyDescent="0.25">
      <c r="A36" s="769"/>
      <c r="B36" s="256" t="s">
        <v>369</v>
      </c>
      <c r="C36" s="772"/>
      <c r="D36" s="766"/>
      <c r="E36" s="775"/>
      <c r="F36" s="766"/>
    </row>
    <row r="37" spans="1:6" x14ac:dyDescent="0.25">
      <c r="A37" s="769"/>
      <c r="B37" s="256" t="s">
        <v>743</v>
      </c>
      <c r="C37" s="772"/>
      <c r="D37" s="766"/>
      <c r="E37" s="775"/>
      <c r="F37" s="766"/>
    </row>
    <row r="38" spans="1:6" x14ac:dyDescent="0.25">
      <c r="A38" s="769"/>
      <c r="B38" s="256" t="s">
        <v>744</v>
      </c>
      <c r="C38" s="772"/>
      <c r="D38" s="766"/>
      <c r="E38" s="775"/>
      <c r="F38" s="766"/>
    </row>
    <row r="39" spans="1:6" x14ac:dyDescent="0.25">
      <c r="A39" s="769"/>
      <c r="B39" s="256" t="s">
        <v>745</v>
      </c>
      <c r="C39" s="772"/>
      <c r="D39" s="766"/>
      <c r="E39" s="775"/>
      <c r="F39" s="766"/>
    </row>
    <row r="40" spans="1:6" x14ac:dyDescent="0.25">
      <c r="A40" s="770"/>
      <c r="B40" s="253" t="s">
        <v>746</v>
      </c>
      <c r="C40" s="773"/>
      <c r="D40" s="767"/>
      <c r="E40" s="776"/>
      <c r="F40" s="767"/>
    </row>
    <row r="41" spans="1:6" ht="31.5" x14ac:dyDescent="0.25">
      <c r="A41" s="261">
        <v>26</v>
      </c>
      <c r="B41" s="254" t="s">
        <v>377</v>
      </c>
      <c r="C41" s="259" t="s">
        <v>747</v>
      </c>
      <c r="D41" s="264">
        <v>1</v>
      </c>
      <c r="E41" s="267">
        <f t="shared" ref="E41:E58" si="2">1/46</f>
        <v>2.1739130434782608E-2</v>
      </c>
      <c r="F41" s="263">
        <f t="shared" ref="F41:F58" si="3">D41*E41</f>
        <v>2.1739130434782608E-2</v>
      </c>
    </row>
    <row r="42" spans="1:6" ht="31.5" x14ac:dyDescent="0.25">
      <c r="A42" s="261">
        <v>27</v>
      </c>
      <c r="B42" s="254" t="s">
        <v>378</v>
      </c>
      <c r="C42" s="259" t="s">
        <v>747</v>
      </c>
      <c r="D42" s="264">
        <v>1</v>
      </c>
      <c r="E42" s="267">
        <f t="shared" si="2"/>
        <v>2.1739130434782608E-2</v>
      </c>
      <c r="F42" s="263">
        <f t="shared" si="3"/>
        <v>2.1739130434782608E-2</v>
      </c>
    </row>
    <row r="43" spans="1:6" ht="31.5" x14ac:dyDescent="0.25">
      <c r="A43" s="261">
        <v>28</v>
      </c>
      <c r="B43" s="254" t="s">
        <v>379</v>
      </c>
      <c r="C43" s="259" t="s">
        <v>747</v>
      </c>
      <c r="D43" s="264">
        <v>1</v>
      </c>
      <c r="E43" s="267">
        <f t="shared" si="2"/>
        <v>2.1739130434782608E-2</v>
      </c>
      <c r="F43" s="263">
        <f t="shared" si="3"/>
        <v>2.1739130434782608E-2</v>
      </c>
    </row>
    <row r="44" spans="1:6" ht="31.5" x14ac:dyDescent="0.25">
      <c r="A44" s="261">
        <v>29</v>
      </c>
      <c r="B44" s="254" t="s">
        <v>314</v>
      </c>
      <c r="C44" s="259" t="s">
        <v>721</v>
      </c>
      <c r="D44" s="264">
        <v>0.85</v>
      </c>
      <c r="E44" s="267">
        <f t="shared" si="2"/>
        <v>2.1739130434782608E-2</v>
      </c>
      <c r="F44" s="263">
        <f t="shared" si="3"/>
        <v>1.8478260869565215E-2</v>
      </c>
    </row>
    <row r="45" spans="1:6" ht="31.5" x14ac:dyDescent="0.25">
      <c r="A45" s="261">
        <v>30</v>
      </c>
      <c r="B45" s="254" t="s">
        <v>493</v>
      </c>
      <c r="C45" s="259" t="s">
        <v>721</v>
      </c>
      <c r="D45" s="264">
        <v>0.85</v>
      </c>
      <c r="E45" s="267">
        <f t="shared" si="2"/>
        <v>2.1739130434782608E-2</v>
      </c>
      <c r="F45" s="263">
        <f t="shared" si="3"/>
        <v>1.8478260869565215E-2</v>
      </c>
    </row>
    <row r="46" spans="1:6" ht="31.5" x14ac:dyDescent="0.25">
      <c r="A46" s="261">
        <v>31</v>
      </c>
      <c r="B46" s="254" t="s">
        <v>493</v>
      </c>
      <c r="C46" s="259" t="s">
        <v>721</v>
      </c>
      <c r="D46" s="264">
        <v>0.85</v>
      </c>
      <c r="E46" s="267">
        <f t="shared" si="2"/>
        <v>2.1739130434782608E-2</v>
      </c>
      <c r="F46" s="263">
        <f t="shared" si="3"/>
        <v>1.8478260869565215E-2</v>
      </c>
    </row>
    <row r="47" spans="1:6" ht="31.5" x14ac:dyDescent="0.25">
      <c r="A47" s="261">
        <v>32</v>
      </c>
      <c r="B47" s="254" t="s">
        <v>494</v>
      </c>
      <c r="C47" s="259" t="s">
        <v>721</v>
      </c>
      <c r="D47" s="264">
        <v>0.85</v>
      </c>
      <c r="E47" s="267">
        <f t="shared" si="2"/>
        <v>2.1739130434782608E-2</v>
      </c>
      <c r="F47" s="263">
        <f t="shared" si="3"/>
        <v>1.8478260869565215E-2</v>
      </c>
    </row>
    <row r="48" spans="1:6" ht="31.5" x14ac:dyDescent="0.25">
      <c r="A48" s="261">
        <v>33</v>
      </c>
      <c r="B48" s="254" t="s">
        <v>316</v>
      </c>
      <c r="C48" s="259" t="s">
        <v>721</v>
      </c>
      <c r="D48" s="264">
        <v>0.85</v>
      </c>
      <c r="E48" s="267">
        <f t="shared" si="2"/>
        <v>2.1739130434782608E-2</v>
      </c>
      <c r="F48" s="263">
        <f t="shared" si="3"/>
        <v>1.8478260869565215E-2</v>
      </c>
    </row>
    <row r="49" spans="1:6" ht="31.5" x14ac:dyDescent="0.25">
      <c r="A49" s="261">
        <v>34</v>
      </c>
      <c r="B49" s="254" t="s">
        <v>317</v>
      </c>
      <c r="C49" s="259" t="s">
        <v>721</v>
      </c>
      <c r="D49" s="264">
        <v>0.85</v>
      </c>
      <c r="E49" s="267">
        <f t="shared" si="2"/>
        <v>2.1739130434782608E-2</v>
      </c>
      <c r="F49" s="263">
        <f t="shared" si="3"/>
        <v>1.8478260869565215E-2</v>
      </c>
    </row>
    <row r="50" spans="1:6" ht="31.5" x14ac:dyDescent="0.25">
      <c r="A50" s="261">
        <v>35</v>
      </c>
      <c r="B50" s="254" t="s">
        <v>318</v>
      </c>
      <c r="C50" s="259" t="s">
        <v>721</v>
      </c>
      <c r="D50" s="264">
        <v>0.85</v>
      </c>
      <c r="E50" s="267">
        <f t="shared" si="2"/>
        <v>2.1739130434782608E-2</v>
      </c>
      <c r="F50" s="263">
        <f t="shared" si="3"/>
        <v>1.8478260869565215E-2</v>
      </c>
    </row>
    <row r="51" spans="1:6" ht="31.5" x14ac:dyDescent="0.25">
      <c r="A51" s="261">
        <v>36</v>
      </c>
      <c r="B51" s="254" t="s">
        <v>319</v>
      </c>
      <c r="C51" s="259" t="s">
        <v>721</v>
      </c>
      <c r="D51" s="264">
        <v>0.85</v>
      </c>
      <c r="E51" s="267">
        <f t="shared" si="2"/>
        <v>2.1739130434782608E-2</v>
      </c>
      <c r="F51" s="263">
        <f t="shared" si="3"/>
        <v>1.8478260869565215E-2</v>
      </c>
    </row>
    <row r="52" spans="1:6" ht="31.5" x14ac:dyDescent="0.25">
      <c r="A52" s="261">
        <v>37</v>
      </c>
      <c r="B52" s="254" t="s">
        <v>387</v>
      </c>
      <c r="C52" s="259" t="s">
        <v>737</v>
      </c>
      <c r="D52" s="264">
        <v>0</v>
      </c>
      <c r="E52" s="267">
        <f t="shared" si="2"/>
        <v>2.1739130434782608E-2</v>
      </c>
      <c r="F52" s="263">
        <f t="shared" si="3"/>
        <v>0</v>
      </c>
    </row>
    <row r="53" spans="1:6" ht="31.5" x14ac:dyDescent="0.25">
      <c r="A53" s="261">
        <v>38</v>
      </c>
      <c r="B53" s="254" t="s">
        <v>320</v>
      </c>
      <c r="C53" s="259" t="s">
        <v>728</v>
      </c>
      <c r="D53" s="264">
        <v>0</v>
      </c>
      <c r="E53" s="267">
        <f t="shared" si="2"/>
        <v>2.1739130434782608E-2</v>
      </c>
      <c r="F53" s="263">
        <f t="shared" si="3"/>
        <v>0</v>
      </c>
    </row>
    <row r="54" spans="1:6" ht="31.5" x14ac:dyDescent="0.25">
      <c r="A54" s="261">
        <v>39</v>
      </c>
      <c r="B54" s="254" t="s">
        <v>321</v>
      </c>
      <c r="C54" s="259" t="s">
        <v>741</v>
      </c>
      <c r="D54" s="264">
        <v>0</v>
      </c>
      <c r="E54" s="267">
        <f t="shared" si="2"/>
        <v>2.1739130434782608E-2</v>
      </c>
      <c r="F54" s="263">
        <f t="shared" si="3"/>
        <v>0</v>
      </c>
    </row>
    <row r="55" spans="1:6" ht="31.5" x14ac:dyDescent="0.25">
      <c r="A55" s="261">
        <v>40</v>
      </c>
      <c r="B55" s="254" t="s">
        <v>323</v>
      </c>
      <c r="C55" s="259" t="s">
        <v>728</v>
      </c>
      <c r="D55" s="264">
        <v>0</v>
      </c>
      <c r="E55" s="267">
        <f t="shared" si="2"/>
        <v>2.1739130434782608E-2</v>
      </c>
      <c r="F55" s="263">
        <f t="shared" si="3"/>
        <v>0</v>
      </c>
    </row>
    <row r="56" spans="1:6" ht="31.5" x14ac:dyDescent="0.25">
      <c r="A56" s="261">
        <v>41</v>
      </c>
      <c r="B56" s="254" t="s">
        <v>324</v>
      </c>
      <c r="C56" s="259" t="s">
        <v>721</v>
      </c>
      <c r="D56" s="264">
        <v>0.85</v>
      </c>
      <c r="E56" s="267">
        <f t="shared" si="2"/>
        <v>2.1739130434782608E-2</v>
      </c>
      <c r="F56" s="263">
        <f t="shared" si="3"/>
        <v>1.8478260869565215E-2</v>
      </c>
    </row>
    <row r="57" spans="1:6" ht="31.5" x14ac:dyDescent="0.25">
      <c r="A57" s="261">
        <v>42</v>
      </c>
      <c r="B57" s="254" t="s">
        <v>496</v>
      </c>
      <c r="C57" s="259" t="s">
        <v>721</v>
      </c>
      <c r="D57" s="264">
        <v>0.85</v>
      </c>
      <c r="E57" s="267">
        <f t="shared" si="2"/>
        <v>2.1739130434782608E-2</v>
      </c>
      <c r="F57" s="263">
        <f t="shared" si="3"/>
        <v>1.8478260869565215E-2</v>
      </c>
    </row>
    <row r="58" spans="1:6" ht="31.5" x14ac:dyDescent="0.25">
      <c r="A58" s="261">
        <v>43</v>
      </c>
      <c r="B58" s="254" t="s">
        <v>326</v>
      </c>
      <c r="C58" s="259" t="s">
        <v>728</v>
      </c>
      <c r="D58" s="264">
        <v>0</v>
      </c>
      <c r="E58" s="267">
        <f t="shared" si="2"/>
        <v>2.1739130434782608E-2</v>
      </c>
      <c r="F58" s="263">
        <f t="shared" si="3"/>
        <v>0</v>
      </c>
    </row>
    <row r="59" spans="1:6" ht="64.5" x14ac:dyDescent="0.25">
      <c r="A59" s="768">
        <v>44</v>
      </c>
      <c r="B59" s="251" t="s">
        <v>498</v>
      </c>
      <c r="C59" s="768" t="s">
        <v>741</v>
      </c>
      <c r="D59" s="765">
        <v>0</v>
      </c>
      <c r="E59" s="774">
        <v>2.1739130434782608E-2</v>
      </c>
      <c r="F59" s="765">
        <v>1.8478260869565215E-2</v>
      </c>
    </row>
    <row r="60" spans="1:6" ht="75" x14ac:dyDescent="0.25">
      <c r="A60" s="769"/>
      <c r="B60" s="256" t="s">
        <v>748</v>
      </c>
      <c r="C60" s="769"/>
      <c r="D60" s="766"/>
      <c r="E60" s="775"/>
      <c r="F60" s="766"/>
    </row>
    <row r="61" spans="1:6" ht="33" x14ac:dyDescent="0.25">
      <c r="A61" s="769"/>
      <c r="B61" s="256" t="s">
        <v>749</v>
      </c>
      <c r="C61" s="769"/>
      <c r="D61" s="766"/>
      <c r="E61" s="775"/>
      <c r="F61" s="766"/>
    </row>
    <row r="62" spans="1:6" ht="43.5" x14ac:dyDescent="0.25">
      <c r="A62" s="769"/>
      <c r="B62" s="256" t="s">
        <v>750</v>
      </c>
      <c r="C62" s="769"/>
      <c r="D62" s="766"/>
      <c r="E62" s="775"/>
      <c r="F62" s="766"/>
    </row>
    <row r="63" spans="1:6" ht="22.5" x14ac:dyDescent="0.25">
      <c r="A63" s="769"/>
      <c r="B63" s="256" t="s">
        <v>751</v>
      </c>
      <c r="C63" s="769"/>
      <c r="D63" s="766"/>
      <c r="E63" s="775"/>
      <c r="F63" s="766"/>
    </row>
    <row r="64" spans="1:6" ht="22.5" x14ac:dyDescent="0.25">
      <c r="A64" s="769"/>
      <c r="B64" s="256" t="s">
        <v>752</v>
      </c>
      <c r="C64" s="769"/>
      <c r="D64" s="766"/>
      <c r="E64" s="775"/>
      <c r="F64" s="766"/>
    </row>
    <row r="65" spans="1:6" ht="54" x14ac:dyDescent="0.25">
      <c r="A65" s="769"/>
      <c r="B65" s="256" t="s">
        <v>753</v>
      </c>
      <c r="C65" s="769"/>
      <c r="D65" s="766"/>
      <c r="E65" s="775"/>
      <c r="F65" s="766"/>
    </row>
    <row r="66" spans="1:6" ht="22.5" x14ac:dyDescent="0.25">
      <c r="A66" s="769"/>
      <c r="B66" s="256" t="s">
        <v>754</v>
      </c>
      <c r="C66" s="769"/>
      <c r="D66" s="766"/>
      <c r="E66" s="775"/>
      <c r="F66" s="766"/>
    </row>
    <row r="67" spans="1:6" ht="22.5" x14ac:dyDescent="0.25">
      <c r="A67" s="769"/>
      <c r="B67" s="256" t="s">
        <v>755</v>
      </c>
      <c r="C67" s="769"/>
      <c r="D67" s="766"/>
      <c r="E67" s="775"/>
      <c r="F67" s="766"/>
    </row>
    <row r="68" spans="1:6" ht="33" x14ac:dyDescent="0.25">
      <c r="A68" s="770"/>
      <c r="B68" s="253" t="s">
        <v>756</v>
      </c>
      <c r="C68" s="770"/>
      <c r="D68" s="767"/>
      <c r="E68" s="776"/>
      <c r="F68" s="767"/>
    </row>
    <row r="69" spans="1:6" ht="54" x14ac:dyDescent="0.25">
      <c r="A69" s="261">
        <v>45</v>
      </c>
      <c r="B69" s="254" t="s">
        <v>393</v>
      </c>
      <c r="C69" s="259" t="s">
        <v>757</v>
      </c>
      <c r="D69" s="264">
        <v>0</v>
      </c>
      <c r="E69" s="267">
        <f>1/46</f>
        <v>2.1739130434782608E-2</v>
      </c>
      <c r="F69" s="263">
        <f>D69*E69</f>
        <v>0</v>
      </c>
    </row>
    <row r="70" spans="1:6" ht="43.5" x14ac:dyDescent="0.25">
      <c r="A70" s="768">
        <v>46</v>
      </c>
      <c r="B70" s="251" t="s">
        <v>499</v>
      </c>
      <c r="C70" s="771" t="s">
        <v>757</v>
      </c>
      <c r="D70" s="765">
        <v>0</v>
      </c>
      <c r="E70" s="774">
        <v>2.1739130434782608E-2</v>
      </c>
      <c r="F70" s="765">
        <v>1.8478260869565215E-2</v>
      </c>
    </row>
    <row r="71" spans="1:6" x14ac:dyDescent="0.25">
      <c r="A71" s="769"/>
      <c r="B71" s="252" t="s">
        <v>500</v>
      </c>
      <c r="C71" s="772"/>
      <c r="D71" s="766"/>
      <c r="E71" s="775"/>
      <c r="F71" s="766"/>
    </row>
    <row r="72" spans="1:6" ht="22.5" x14ac:dyDescent="0.25">
      <c r="A72" s="769"/>
      <c r="B72" s="252" t="s">
        <v>501</v>
      </c>
      <c r="C72" s="772"/>
      <c r="D72" s="766"/>
      <c r="E72" s="775"/>
      <c r="F72" s="766"/>
    </row>
    <row r="73" spans="1:6" ht="22.5" x14ac:dyDescent="0.25">
      <c r="A73" s="770"/>
      <c r="B73" s="255" t="s">
        <v>758</v>
      </c>
      <c r="C73" s="773"/>
      <c r="D73" s="767"/>
      <c r="E73" s="776"/>
      <c r="F73" s="767"/>
    </row>
    <row r="74" spans="1:6" x14ac:dyDescent="0.25">
      <c r="E74" s="268">
        <f>SUM(E2:E73)</f>
        <v>0.99999999999999944</v>
      </c>
      <c r="F74" s="234">
        <f>SUM(F2:F73)</f>
        <v>0.60869565217391275</v>
      </c>
    </row>
    <row r="77" spans="1:6" x14ac:dyDescent="0.25">
      <c r="E77" s="266"/>
    </row>
  </sheetData>
  <sheetProtection algorithmName="SHA-512" hashValue="LWTaQeEEQCi2EmnIaPihAD56sq4kIEtMzFZhdzTDqq7+NP4Q/snQmjLQoLqQaCYrtk5Cx2T5RLydtmpa1ecHlQ==" saltValue="7sID3HdKdt+bmJWyn1G78g==" spinCount="100000" sheet="1" objects="1" scenarios="1"/>
  <mergeCells count="35">
    <mergeCell ref="F19:F21"/>
    <mergeCell ref="A22:A25"/>
    <mergeCell ref="C22:C25"/>
    <mergeCell ref="D22:D25"/>
    <mergeCell ref="E22:E25"/>
    <mergeCell ref="A19:A21"/>
    <mergeCell ref="C19:C21"/>
    <mergeCell ref="D19:D21"/>
    <mergeCell ref="E19:E21"/>
    <mergeCell ref="F22:F25"/>
    <mergeCell ref="A26:A28"/>
    <mergeCell ref="C26:C28"/>
    <mergeCell ref="D26:D28"/>
    <mergeCell ref="E26:E28"/>
    <mergeCell ref="F26:F28"/>
    <mergeCell ref="A29:A31"/>
    <mergeCell ref="C29:C31"/>
    <mergeCell ref="D29:D31"/>
    <mergeCell ref="E29:E31"/>
    <mergeCell ref="F29:F31"/>
    <mergeCell ref="F35:F40"/>
    <mergeCell ref="F59:F68"/>
    <mergeCell ref="F70:F73"/>
    <mergeCell ref="A70:A73"/>
    <mergeCell ref="C70:C73"/>
    <mergeCell ref="D70:D73"/>
    <mergeCell ref="E70:E73"/>
    <mergeCell ref="A59:A68"/>
    <mergeCell ref="C59:C68"/>
    <mergeCell ref="D59:D68"/>
    <mergeCell ref="E59:E68"/>
    <mergeCell ref="A35:A40"/>
    <mergeCell ref="C35:C40"/>
    <mergeCell ref="D35:D40"/>
    <mergeCell ref="E35:E4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
  <sheetViews>
    <sheetView workbookViewId="0">
      <selection activeCell="C11" sqref="C11"/>
    </sheetView>
  </sheetViews>
  <sheetFormatPr baseColWidth="10" defaultRowHeight="15" x14ac:dyDescent="0.25"/>
  <cols>
    <col min="2" max="2" width="17.28515625" customWidth="1"/>
    <col min="3" max="3" width="70.28515625" customWidth="1"/>
    <col min="4" max="4" width="40.42578125" customWidth="1"/>
  </cols>
  <sheetData>
    <row r="1" spans="1:7" ht="28.5" x14ac:dyDescent="0.25">
      <c r="A1" s="246" t="s">
        <v>670</v>
      </c>
      <c r="B1" s="246" t="s">
        <v>671</v>
      </c>
      <c r="C1" s="246" t="s">
        <v>672</v>
      </c>
      <c r="D1" s="246" t="s">
        <v>673</v>
      </c>
      <c r="E1" s="247" t="s">
        <v>674</v>
      </c>
      <c r="F1" s="246" t="s">
        <v>675</v>
      </c>
      <c r="G1" s="247" t="s">
        <v>676</v>
      </c>
    </row>
    <row r="2" spans="1:7" ht="73.5" x14ac:dyDescent="0.25">
      <c r="A2" s="261">
        <v>1</v>
      </c>
      <c r="B2" s="261" t="s">
        <v>329</v>
      </c>
      <c r="C2" s="261" t="s">
        <v>503</v>
      </c>
      <c r="D2" s="261" t="s">
        <v>791</v>
      </c>
      <c r="E2" s="261"/>
      <c r="F2" s="261"/>
      <c r="G2" s="261"/>
    </row>
  </sheetData>
  <sheetProtection algorithmName="SHA-512" hashValue="ZEQrDfjCfd+uvExL0KGNNdHsgIF7mIpiC33YxJDv7JNF/RwO7Kz7PVwgfH6YECh8Gm2kmeauWDfbL+FVr3J86A==" saltValue="wx0Ym0BTF/iv2KhdV1ulmg=="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53"/>
  <sheetViews>
    <sheetView workbookViewId="0">
      <selection activeCell="D7" sqref="D7:F7"/>
    </sheetView>
  </sheetViews>
  <sheetFormatPr baseColWidth="10" defaultRowHeight="10.5" x14ac:dyDescent="0.15"/>
  <cols>
    <col min="1" max="1" width="11.42578125" style="271"/>
    <col min="2" max="2" width="38.7109375" style="271" customWidth="1"/>
    <col min="3" max="3" width="36.28515625" style="271" customWidth="1"/>
    <col min="4" max="5" width="11.42578125" style="271"/>
    <col min="6" max="6" width="36.42578125" style="271" customWidth="1"/>
    <col min="7" max="7" width="32.5703125" style="271" customWidth="1"/>
    <col min="8" max="9" width="11.42578125" style="271"/>
    <col min="10" max="10" width="14.5703125" style="271" bestFit="1" customWidth="1"/>
    <col min="11" max="16384" width="11.42578125" style="271"/>
  </cols>
  <sheetData>
    <row r="1" spans="1:10" ht="11.25" thickBot="1" x14ac:dyDescent="0.2">
      <c r="A1" s="269" t="s">
        <v>670</v>
      </c>
      <c r="B1" s="269" t="s">
        <v>671</v>
      </c>
      <c r="C1" s="777" t="s">
        <v>672</v>
      </c>
      <c r="D1" s="778"/>
      <c r="E1" s="778"/>
      <c r="F1" s="779"/>
      <c r="G1" s="269" t="s">
        <v>673</v>
      </c>
      <c r="H1" s="270" t="s">
        <v>674</v>
      </c>
      <c r="I1" s="269" t="s">
        <v>675</v>
      </c>
      <c r="J1" s="270" t="s">
        <v>676</v>
      </c>
    </row>
    <row r="2" spans="1:10" ht="17.25" customHeight="1" thickBot="1" x14ac:dyDescent="0.2">
      <c r="B2" s="825" t="s">
        <v>364</v>
      </c>
      <c r="C2" s="272" t="s">
        <v>361</v>
      </c>
      <c r="D2" s="818" t="s">
        <v>342</v>
      </c>
      <c r="E2" s="819"/>
      <c r="F2" s="819"/>
      <c r="G2" s="273"/>
    </row>
    <row r="3" spans="1:10" ht="33.75" customHeight="1" x14ac:dyDescent="0.15">
      <c r="B3" s="826"/>
      <c r="C3" s="828" t="s">
        <v>505</v>
      </c>
      <c r="D3" s="831" t="s">
        <v>506</v>
      </c>
      <c r="E3" s="832"/>
      <c r="F3" s="832"/>
      <c r="G3" s="273"/>
    </row>
    <row r="4" spans="1:10" ht="40.5" customHeight="1" x14ac:dyDescent="0.15">
      <c r="B4" s="826"/>
      <c r="C4" s="829"/>
      <c r="D4" s="833" t="s">
        <v>507</v>
      </c>
      <c r="E4" s="834"/>
      <c r="F4" s="834"/>
      <c r="G4" s="273"/>
    </row>
    <row r="5" spans="1:10" ht="33.75" customHeight="1" x14ac:dyDescent="0.15">
      <c r="B5" s="826"/>
      <c r="C5" s="829"/>
      <c r="D5" s="833" t="s">
        <v>508</v>
      </c>
      <c r="E5" s="834"/>
      <c r="F5" s="834"/>
      <c r="G5" s="273"/>
    </row>
    <row r="6" spans="1:10" ht="36" customHeight="1" thickBot="1" x14ac:dyDescent="0.2">
      <c r="B6" s="827"/>
      <c r="C6" s="830"/>
      <c r="D6" s="835" t="s">
        <v>509</v>
      </c>
      <c r="E6" s="836"/>
      <c r="F6" s="836"/>
      <c r="G6" s="273"/>
    </row>
    <row r="7" spans="1:10" ht="57" customHeight="1" thickBot="1" x14ac:dyDescent="0.2">
      <c r="B7" s="815" t="s">
        <v>510</v>
      </c>
      <c r="C7" s="272" t="s">
        <v>395</v>
      </c>
      <c r="D7" s="818" t="s">
        <v>511</v>
      </c>
      <c r="E7" s="819"/>
      <c r="F7" s="819"/>
      <c r="G7" s="273"/>
    </row>
    <row r="8" spans="1:10" ht="16.5" customHeight="1" x14ac:dyDescent="0.15">
      <c r="B8" s="816"/>
      <c r="C8" s="820" t="s">
        <v>512</v>
      </c>
      <c r="D8" s="823" t="s">
        <v>760</v>
      </c>
      <c r="E8" s="824"/>
      <c r="F8" s="824"/>
      <c r="G8" s="274"/>
    </row>
    <row r="9" spans="1:10" x14ac:dyDescent="0.15">
      <c r="B9" s="816"/>
      <c r="C9" s="821"/>
      <c r="D9" s="801" t="s">
        <v>761</v>
      </c>
      <c r="E9" s="802"/>
      <c r="F9" s="802"/>
      <c r="G9" s="275"/>
    </row>
    <row r="10" spans="1:10" x14ac:dyDescent="0.15">
      <c r="B10" s="816"/>
      <c r="C10" s="821"/>
      <c r="D10" s="803" t="s">
        <v>776</v>
      </c>
      <c r="E10" s="804"/>
      <c r="F10" s="804"/>
      <c r="G10" s="276"/>
    </row>
    <row r="11" spans="1:10" x14ac:dyDescent="0.15">
      <c r="B11" s="816"/>
      <c r="C11" s="821"/>
      <c r="D11" s="805" t="s">
        <v>762</v>
      </c>
      <c r="E11" s="806"/>
      <c r="F11" s="806"/>
      <c r="G11" s="274"/>
    </row>
    <row r="12" spans="1:10" x14ac:dyDescent="0.15">
      <c r="B12" s="816"/>
      <c r="C12" s="821"/>
      <c r="D12" s="803" t="s">
        <v>677</v>
      </c>
      <c r="E12" s="804"/>
      <c r="F12" s="804"/>
      <c r="G12" s="276"/>
    </row>
    <row r="13" spans="1:10" x14ac:dyDescent="0.15">
      <c r="B13" s="816"/>
      <c r="C13" s="821"/>
      <c r="D13" s="803" t="s">
        <v>590</v>
      </c>
      <c r="E13" s="804"/>
      <c r="F13" s="804"/>
      <c r="G13" s="276"/>
    </row>
    <row r="14" spans="1:10" x14ac:dyDescent="0.15">
      <c r="B14" s="816"/>
      <c r="C14" s="821"/>
      <c r="D14" s="803" t="s">
        <v>763</v>
      </c>
      <c r="E14" s="804"/>
      <c r="F14" s="804"/>
      <c r="G14" s="276"/>
    </row>
    <row r="15" spans="1:10" x14ac:dyDescent="0.15">
      <c r="B15" s="816"/>
      <c r="C15" s="821"/>
      <c r="D15" s="803" t="s">
        <v>764</v>
      </c>
      <c r="E15" s="804"/>
      <c r="F15" s="804"/>
      <c r="G15" s="276"/>
    </row>
    <row r="16" spans="1:10" x14ac:dyDescent="0.15">
      <c r="B16" s="816"/>
      <c r="C16" s="821"/>
      <c r="D16" s="805" t="s">
        <v>765</v>
      </c>
      <c r="E16" s="806"/>
      <c r="F16" s="806"/>
      <c r="G16" s="274"/>
    </row>
    <row r="17" spans="2:7" x14ac:dyDescent="0.15">
      <c r="B17" s="816"/>
      <c r="C17" s="821"/>
      <c r="D17" s="801" t="s">
        <v>766</v>
      </c>
      <c r="E17" s="802"/>
      <c r="F17" s="802"/>
      <c r="G17" s="275"/>
    </row>
    <row r="18" spans="2:7" x14ac:dyDescent="0.15">
      <c r="B18" s="816"/>
      <c r="C18" s="821"/>
      <c r="D18" s="801" t="s">
        <v>767</v>
      </c>
      <c r="E18" s="802"/>
      <c r="F18" s="802"/>
      <c r="G18" s="275"/>
    </row>
    <row r="19" spans="2:7" x14ac:dyDescent="0.15">
      <c r="B19" s="816"/>
      <c r="C19" s="821"/>
      <c r="D19" s="803" t="s">
        <v>777</v>
      </c>
      <c r="E19" s="804"/>
      <c r="F19" s="804"/>
      <c r="G19" s="276"/>
    </row>
    <row r="20" spans="2:7" x14ac:dyDescent="0.15">
      <c r="B20" s="816"/>
      <c r="C20" s="821"/>
      <c r="D20" s="805" t="s">
        <v>768</v>
      </c>
      <c r="E20" s="806"/>
      <c r="F20" s="806"/>
      <c r="G20" s="274"/>
    </row>
    <row r="21" spans="2:7" x14ac:dyDescent="0.15">
      <c r="B21" s="816"/>
      <c r="C21" s="821"/>
      <c r="D21" s="801" t="s">
        <v>769</v>
      </c>
      <c r="E21" s="802"/>
      <c r="F21" s="802"/>
      <c r="G21" s="275"/>
    </row>
    <row r="22" spans="2:7" x14ac:dyDescent="0.15">
      <c r="B22" s="816"/>
      <c r="C22" s="821"/>
      <c r="D22" s="803" t="s">
        <v>778</v>
      </c>
      <c r="E22" s="804"/>
      <c r="F22" s="804"/>
      <c r="G22" s="276"/>
    </row>
    <row r="23" spans="2:7" x14ac:dyDescent="0.15">
      <c r="B23" s="816"/>
      <c r="C23" s="821"/>
      <c r="D23" s="805" t="s">
        <v>770</v>
      </c>
      <c r="E23" s="806"/>
      <c r="F23" s="806"/>
      <c r="G23" s="274"/>
    </row>
    <row r="24" spans="2:7" x14ac:dyDescent="0.15">
      <c r="B24" s="816"/>
      <c r="C24" s="821"/>
      <c r="D24" s="801" t="s">
        <v>771</v>
      </c>
      <c r="E24" s="802"/>
      <c r="F24" s="802"/>
      <c r="G24" s="275"/>
    </row>
    <row r="25" spans="2:7" ht="11.25" thickBot="1" x14ac:dyDescent="0.2">
      <c r="B25" s="816"/>
      <c r="C25" s="822"/>
      <c r="D25" s="807" t="s">
        <v>772</v>
      </c>
      <c r="E25" s="808"/>
      <c r="F25" s="808"/>
      <c r="G25" s="275"/>
    </row>
    <row r="26" spans="2:7" ht="27.75" customHeight="1" thickBot="1" x14ac:dyDescent="0.2">
      <c r="B26" s="816"/>
      <c r="C26" s="809" t="s">
        <v>626</v>
      </c>
      <c r="D26" s="277" t="s">
        <v>513</v>
      </c>
      <c r="E26" s="278" t="s">
        <v>514</v>
      </c>
      <c r="F26" s="279" t="s">
        <v>515</v>
      </c>
      <c r="G26" s="280"/>
    </row>
    <row r="27" spans="2:7" ht="33" customHeight="1" x14ac:dyDescent="0.15">
      <c r="B27" s="816"/>
      <c r="C27" s="810"/>
      <c r="D27" s="795" t="s">
        <v>516</v>
      </c>
      <c r="E27" s="812" t="s">
        <v>517</v>
      </c>
      <c r="F27" s="281" t="s">
        <v>518</v>
      </c>
      <c r="G27" s="282"/>
    </row>
    <row r="28" spans="2:7" x14ac:dyDescent="0.15">
      <c r="B28" s="816"/>
      <c r="C28" s="810"/>
      <c r="D28" s="796"/>
      <c r="E28" s="813"/>
      <c r="F28" s="283" t="s">
        <v>519</v>
      </c>
      <c r="G28" s="282"/>
    </row>
    <row r="29" spans="2:7" ht="32.25" thickBot="1" x14ac:dyDescent="0.2">
      <c r="B29" s="816"/>
      <c r="C29" s="810"/>
      <c r="D29" s="797"/>
      <c r="E29" s="814"/>
      <c r="F29" s="284" t="s">
        <v>520</v>
      </c>
      <c r="G29" s="282"/>
    </row>
    <row r="30" spans="2:7" ht="49.5" customHeight="1" x14ac:dyDescent="0.15">
      <c r="B30" s="816"/>
      <c r="C30" s="810"/>
      <c r="D30" s="795" t="s">
        <v>521</v>
      </c>
      <c r="E30" s="812" t="s">
        <v>522</v>
      </c>
      <c r="F30" s="285" t="s">
        <v>523</v>
      </c>
      <c r="G30" s="286"/>
    </row>
    <row r="31" spans="2:7" x14ac:dyDescent="0.15">
      <c r="B31" s="816"/>
      <c r="C31" s="810"/>
      <c r="D31" s="796"/>
      <c r="E31" s="813"/>
      <c r="F31" s="287" t="s">
        <v>524</v>
      </c>
      <c r="G31" s="288"/>
    </row>
    <row r="32" spans="2:7" x14ac:dyDescent="0.15">
      <c r="B32" s="816"/>
      <c r="C32" s="810"/>
      <c r="D32" s="796"/>
      <c r="E32" s="813"/>
      <c r="F32" s="287" t="s">
        <v>525</v>
      </c>
      <c r="G32" s="288"/>
    </row>
    <row r="33" spans="2:7" x14ac:dyDescent="0.15">
      <c r="B33" s="816"/>
      <c r="C33" s="810"/>
      <c r="D33" s="796"/>
      <c r="E33" s="813"/>
      <c r="F33" s="287" t="s">
        <v>526</v>
      </c>
      <c r="G33" s="288"/>
    </row>
    <row r="34" spans="2:7" ht="21" x14ac:dyDescent="0.15">
      <c r="B34" s="816"/>
      <c r="C34" s="810"/>
      <c r="D34" s="796"/>
      <c r="E34" s="813"/>
      <c r="F34" s="289" t="s">
        <v>527</v>
      </c>
      <c r="G34" s="286"/>
    </row>
    <row r="35" spans="2:7" ht="11.25" thickBot="1" x14ac:dyDescent="0.2">
      <c r="B35" s="816"/>
      <c r="C35" s="810"/>
      <c r="D35" s="797"/>
      <c r="E35" s="814"/>
      <c r="F35" s="290" t="s">
        <v>528</v>
      </c>
      <c r="G35" s="288"/>
    </row>
    <row r="36" spans="2:7" ht="33" customHeight="1" x14ac:dyDescent="0.15">
      <c r="B36" s="816"/>
      <c r="C36" s="810"/>
      <c r="D36" s="795" t="s">
        <v>529</v>
      </c>
      <c r="E36" s="798" t="s">
        <v>530</v>
      </c>
      <c r="F36" s="291" t="s">
        <v>531</v>
      </c>
      <c r="G36" s="282"/>
    </row>
    <row r="37" spans="2:7" x14ac:dyDescent="0.15">
      <c r="B37" s="816"/>
      <c r="C37" s="810"/>
      <c r="D37" s="796"/>
      <c r="E37" s="799"/>
      <c r="F37" s="292" t="s">
        <v>525</v>
      </c>
      <c r="G37" s="282"/>
    </row>
    <row r="38" spans="2:7" ht="42" x14ac:dyDescent="0.15">
      <c r="B38" s="816"/>
      <c r="C38" s="810"/>
      <c r="D38" s="796"/>
      <c r="E38" s="799"/>
      <c r="F38" s="292" t="s">
        <v>532</v>
      </c>
      <c r="G38" s="282"/>
    </row>
    <row r="39" spans="2:7" ht="21.75" thickBot="1" x14ac:dyDescent="0.2">
      <c r="B39" s="816"/>
      <c r="C39" s="810"/>
      <c r="D39" s="797"/>
      <c r="E39" s="800"/>
      <c r="F39" s="293" t="s">
        <v>533</v>
      </c>
      <c r="G39" s="282"/>
    </row>
    <row r="40" spans="2:7" ht="16.5" customHeight="1" x14ac:dyDescent="0.15">
      <c r="B40" s="816"/>
      <c r="C40" s="810"/>
      <c r="D40" s="795" t="s">
        <v>534</v>
      </c>
      <c r="E40" s="798" t="s">
        <v>535</v>
      </c>
      <c r="F40" s="294" t="s">
        <v>536</v>
      </c>
      <c r="G40" s="288"/>
    </row>
    <row r="41" spans="2:7" ht="31.5" x14ac:dyDescent="0.15">
      <c r="B41" s="816"/>
      <c r="C41" s="810"/>
      <c r="D41" s="796"/>
      <c r="E41" s="799"/>
      <c r="F41" s="295" t="s">
        <v>537</v>
      </c>
      <c r="G41" s="286"/>
    </row>
    <row r="42" spans="2:7" ht="11.25" thickBot="1" x14ac:dyDescent="0.2">
      <c r="B42" s="816"/>
      <c r="C42" s="810"/>
      <c r="D42" s="797"/>
      <c r="E42" s="800"/>
      <c r="F42" s="296" t="s">
        <v>538</v>
      </c>
      <c r="G42" s="288"/>
    </row>
    <row r="43" spans="2:7" ht="16.5" customHeight="1" x14ac:dyDescent="0.15">
      <c r="B43" s="816"/>
      <c r="C43" s="810"/>
      <c r="D43" s="795" t="s">
        <v>539</v>
      </c>
      <c r="E43" s="798" t="s">
        <v>540</v>
      </c>
      <c r="F43" s="297" t="s">
        <v>536</v>
      </c>
      <c r="G43" s="282"/>
    </row>
    <row r="44" spans="2:7" ht="21" x14ac:dyDescent="0.15">
      <c r="B44" s="816"/>
      <c r="C44" s="810"/>
      <c r="D44" s="796"/>
      <c r="E44" s="799"/>
      <c r="F44" s="292" t="s">
        <v>541</v>
      </c>
      <c r="G44" s="282"/>
    </row>
    <row r="45" spans="2:7" ht="31.5" x14ac:dyDescent="0.15">
      <c r="B45" s="816"/>
      <c r="C45" s="810"/>
      <c r="D45" s="796"/>
      <c r="E45" s="799"/>
      <c r="F45" s="292" t="s">
        <v>542</v>
      </c>
      <c r="G45" s="282"/>
    </row>
    <row r="46" spans="2:7" ht="42.75" thickBot="1" x14ac:dyDescent="0.2">
      <c r="B46" s="816"/>
      <c r="C46" s="810"/>
      <c r="D46" s="797"/>
      <c r="E46" s="800"/>
      <c r="F46" s="293" t="s">
        <v>543</v>
      </c>
      <c r="G46" s="282"/>
    </row>
    <row r="47" spans="2:7" ht="16.5" customHeight="1" x14ac:dyDescent="0.15">
      <c r="B47" s="816"/>
      <c r="C47" s="810"/>
      <c r="D47" s="780" t="s">
        <v>544</v>
      </c>
      <c r="E47" s="783" t="s">
        <v>545</v>
      </c>
      <c r="F47" s="298" t="s">
        <v>546</v>
      </c>
      <c r="G47" s="299"/>
    </row>
    <row r="48" spans="2:7" ht="42" x14ac:dyDescent="0.15">
      <c r="B48" s="816"/>
      <c r="C48" s="810"/>
      <c r="D48" s="781"/>
      <c r="E48" s="784"/>
      <c r="F48" s="300" t="s">
        <v>547</v>
      </c>
      <c r="G48" s="301"/>
    </row>
    <row r="49" spans="2:7" ht="11.25" thickBot="1" x14ac:dyDescent="0.2">
      <c r="B49" s="816"/>
      <c r="C49" s="811"/>
      <c r="D49" s="782"/>
      <c r="E49" s="785"/>
      <c r="F49" s="302" t="s">
        <v>548</v>
      </c>
      <c r="G49" s="299"/>
    </row>
    <row r="50" spans="2:7" ht="50.25" customHeight="1" x14ac:dyDescent="0.15">
      <c r="B50" s="816"/>
      <c r="C50" s="786" t="s">
        <v>406</v>
      </c>
      <c r="D50" s="789" t="s">
        <v>549</v>
      </c>
      <c r="E50" s="790"/>
      <c r="F50" s="790"/>
      <c r="G50" s="303"/>
    </row>
    <row r="51" spans="2:7" ht="17.25" customHeight="1" x14ac:dyDescent="0.15">
      <c r="B51" s="816"/>
      <c r="C51" s="787"/>
      <c r="D51" s="791" t="s">
        <v>773</v>
      </c>
      <c r="E51" s="792"/>
      <c r="F51" s="792"/>
      <c r="G51" s="304"/>
    </row>
    <row r="52" spans="2:7" ht="16.5" customHeight="1" x14ac:dyDescent="0.15">
      <c r="B52" s="816"/>
      <c r="C52" s="787"/>
      <c r="D52" s="791" t="s">
        <v>774</v>
      </c>
      <c r="E52" s="792"/>
      <c r="F52" s="792"/>
      <c r="G52" s="304"/>
    </row>
    <row r="53" spans="2:7" ht="24" customHeight="1" thickBot="1" x14ac:dyDescent="0.2">
      <c r="B53" s="817"/>
      <c r="C53" s="788"/>
      <c r="D53" s="793" t="s">
        <v>775</v>
      </c>
      <c r="E53" s="794"/>
      <c r="F53" s="794"/>
      <c r="G53" s="304"/>
    </row>
  </sheetData>
  <sheetProtection algorithmName="SHA-512" hashValue="qH6hMx5G9SI5lBR2ugxwmPDs808am3FC+xAoQnDCnjz6m9+sk7LJFEEn9NrmtNkoUMB36bV52+CEoMpVk7xyeA==" saltValue="f1q4SvrqpKOWIWd3jMFMUw==" spinCount="100000" sheet="1" objects="1" scenarios="1"/>
  <mergeCells count="47">
    <mergeCell ref="B2:B6"/>
    <mergeCell ref="D2:F2"/>
    <mergeCell ref="C3:C6"/>
    <mergeCell ref="D3:F3"/>
    <mergeCell ref="D4:F4"/>
    <mergeCell ref="D5:F5"/>
    <mergeCell ref="D6:F6"/>
    <mergeCell ref="D20:F20"/>
    <mergeCell ref="B7:B53"/>
    <mergeCell ref="D7:F7"/>
    <mergeCell ref="C8:C25"/>
    <mergeCell ref="D8:F8"/>
    <mergeCell ref="D9:F9"/>
    <mergeCell ref="D10:F10"/>
    <mergeCell ref="D11:F11"/>
    <mergeCell ref="D12:F12"/>
    <mergeCell ref="D13:F13"/>
    <mergeCell ref="D14:F14"/>
    <mergeCell ref="D15:F15"/>
    <mergeCell ref="D16:F16"/>
    <mergeCell ref="D17:F17"/>
    <mergeCell ref="D18:F18"/>
    <mergeCell ref="D19:F19"/>
    <mergeCell ref="D23:F23"/>
    <mergeCell ref="D24:F24"/>
    <mergeCell ref="D25:F25"/>
    <mergeCell ref="C26:C49"/>
    <mergeCell ref="D27:D29"/>
    <mergeCell ref="E27:E29"/>
    <mergeCell ref="D30:D35"/>
    <mergeCell ref="E30:E35"/>
    <mergeCell ref="C1:F1"/>
    <mergeCell ref="D47:D49"/>
    <mergeCell ref="E47:E49"/>
    <mergeCell ref="C50:C53"/>
    <mergeCell ref="D50:F50"/>
    <mergeCell ref="D51:F51"/>
    <mergeCell ref="D52:F52"/>
    <mergeCell ref="D53:F53"/>
    <mergeCell ref="D36:D39"/>
    <mergeCell ref="E36:E39"/>
    <mergeCell ref="D40:D42"/>
    <mergeCell ref="E40:E42"/>
    <mergeCell ref="D43:D46"/>
    <mergeCell ref="E43:E46"/>
    <mergeCell ref="D21:F21"/>
    <mergeCell ref="D22:F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
  <sheetViews>
    <sheetView workbookViewId="0">
      <selection activeCell="G4" sqref="G4"/>
    </sheetView>
  </sheetViews>
  <sheetFormatPr baseColWidth="10" defaultRowHeight="15" x14ac:dyDescent="0.25"/>
  <cols>
    <col min="2" max="2" width="18.7109375" customWidth="1"/>
    <col min="3" max="3" width="66.5703125" customWidth="1"/>
    <col min="4" max="4" width="47.85546875" customWidth="1"/>
    <col min="7" max="7" width="14.5703125" bestFit="1" customWidth="1"/>
  </cols>
  <sheetData>
    <row r="1" spans="1:7" x14ac:dyDescent="0.25">
      <c r="A1" s="246" t="s">
        <v>670</v>
      </c>
      <c r="B1" s="246" t="s">
        <v>671</v>
      </c>
      <c r="C1" s="246" t="s">
        <v>672</v>
      </c>
      <c r="D1" s="246" t="s">
        <v>673</v>
      </c>
      <c r="E1" s="247" t="s">
        <v>674</v>
      </c>
      <c r="F1" s="246" t="s">
        <v>675</v>
      </c>
      <c r="G1" s="247" t="s">
        <v>676</v>
      </c>
    </row>
    <row r="2" spans="1:7" ht="31.5" x14ac:dyDescent="0.25">
      <c r="A2" s="261">
        <v>1</v>
      </c>
      <c r="B2" s="261" t="s">
        <v>10</v>
      </c>
      <c r="C2" s="261" t="s">
        <v>341</v>
      </c>
      <c r="D2" s="261" t="s">
        <v>792</v>
      </c>
      <c r="E2" s="264">
        <v>0.3</v>
      </c>
      <c r="F2" s="261">
        <v>1</v>
      </c>
      <c r="G2" s="264">
        <f>E2*F2</f>
        <v>0.3</v>
      </c>
    </row>
    <row r="3" spans="1:7" x14ac:dyDescent="0.25">
      <c r="G3" s="235">
        <f>G2</f>
        <v>0.3</v>
      </c>
    </row>
  </sheetData>
  <sheetProtection algorithmName="SHA-512" hashValue="V/op21cQAGZd0ztZdfMG2gZBi9R7JGBnCq4TfQqdcocYBTu0eCU6WChFMvtGeOLY8bvAO0+NYK6jn2c27amZBg==" saltValue="MDN6DnK581sLUGTE8FXizg=="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35"/>
  <sheetViews>
    <sheetView workbookViewId="0">
      <selection activeCell="C7" sqref="C7"/>
    </sheetView>
  </sheetViews>
  <sheetFormatPr baseColWidth="10" defaultColWidth="11" defaultRowHeight="13.5" x14ac:dyDescent="0.25"/>
  <cols>
    <col min="1" max="1" width="3.42578125" style="59" customWidth="1"/>
    <col min="2" max="2" width="52.42578125" style="58" customWidth="1"/>
    <col min="3" max="3" width="16.140625" style="58" customWidth="1"/>
    <col min="4" max="16384" width="11" style="59"/>
  </cols>
  <sheetData>
    <row r="1" spans="1:3" ht="24" customHeight="1" x14ac:dyDescent="0.25">
      <c r="A1" s="838" t="s">
        <v>0</v>
      </c>
      <c r="B1" s="837" t="s">
        <v>174</v>
      </c>
      <c r="C1" s="55" t="s">
        <v>172</v>
      </c>
    </row>
    <row r="2" spans="1:3" x14ac:dyDescent="0.25">
      <c r="A2" s="839"/>
      <c r="B2" s="837"/>
      <c r="C2" s="55" t="s">
        <v>170</v>
      </c>
    </row>
    <row r="3" spans="1:3" x14ac:dyDescent="0.25">
      <c r="A3" s="39">
        <v>1</v>
      </c>
      <c r="B3" s="61" t="s">
        <v>175</v>
      </c>
      <c r="C3" s="57"/>
    </row>
    <row r="4" spans="1:3" ht="27" x14ac:dyDescent="0.25">
      <c r="A4" s="39">
        <v>2</v>
      </c>
      <c r="B4" s="61" t="s">
        <v>176</v>
      </c>
      <c r="C4" s="57"/>
    </row>
    <row r="5" spans="1:3" ht="27" x14ac:dyDescent="0.25">
      <c r="A5" s="39">
        <v>3</v>
      </c>
      <c r="B5" s="60" t="s">
        <v>168</v>
      </c>
      <c r="C5" s="57"/>
    </row>
    <row r="6" spans="1:3" ht="27" x14ac:dyDescent="0.25">
      <c r="A6" s="39">
        <v>4</v>
      </c>
      <c r="B6" s="60" t="s">
        <v>169</v>
      </c>
      <c r="C6" s="57"/>
    </row>
    <row r="7" spans="1:3" x14ac:dyDescent="0.25">
      <c r="A7" s="39">
        <v>5</v>
      </c>
      <c r="B7" s="61" t="s">
        <v>177</v>
      </c>
      <c r="C7" s="57"/>
    </row>
    <row r="8" spans="1:3" ht="27" x14ac:dyDescent="0.25">
      <c r="A8" s="39">
        <v>6</v>
      </c>
      <c r="B8" s="61" t="s">
        <v>178</v>
      </c>
      <c r="C8" s="57"/>
    </row>
    <row r="9" spans="1:3" ht="40.5" x14ac:dyDescent="0.25">
      <c r="A9" s="39">
        <v>7</v>
      </c>
      <c r="B9" s="61" t="s">
        <v>179</v>
      </c>
      <c r="C9" s="57"/>
    </row>
    <row r="10" spans="1:3" ht="27" x14ac:dyDescent="0.25">
      <c r="A10" s="39">
        <v>8</v>
      </c>
      <c r="B10" s="61" t="s">
        <v>180</v>
      </c>
      <c r="C10" s="57"/>
    </row>
    <row r="11" spans="1:3" x14ac:dyDescent="0.25">
      <c r="A11" s="39">
        <v>9</v>
      </c>
      <c r="B11" s="61" t="s">
        <v>181</v>
      </c>
      <c r="C11" s="57"/>
    </row>
    <row r="12" spans="1:3" ht="27" x14ac:dyDescent="0.25">
      <c r="A12" s="39">
        <v>10</v>
      </c>
      <c r="B12" s="61" t="s">
        <v>182</v>
      </c>
      <c r="C12" s="57"/>
    </row>
    <row r="13" spans="1:3" ht="27" x14ac:dyDescent="0.25">
      <c r="A13" s="39">
        <v>11</v>
      </c>
      <c r="B13" s="61" t="s">
        <v>183</v>
      </c>
      <c r="C13" s="57"/>
    </row>
    <row r="14" spans="1:3" ht="27" x14ac:dyDescent="0.25">
      <c r="A14" s="39">
        <v>12</v>
      </c>
      <c r="B14" s="61" t="s">
        <v>184</v>
      </c>
      <c r="C14" s="57"/>
    </row>
    <row r="15" spans="1:3" ht="40.5" x14ac:dyDescent="0.25">
      <c r="A15" s="39">
        <v>13</v>
      </c>
      <c r="B15" s="61" t="s">
        <v>185</v>
      </c>
      <c r="C15" s="57"/>
    </row>
    <row r="16" spans="1:3" ht="27" x14ac:dyDescent="0.25">
      <c r="A16" s="39">
        <v>14</v>
      </c>
      <c r="B16" s="61" t="s">
        <v>186</v>
      </c>
      <c r="C16" s="57"/>
    </row>
    <row r="19" spans="1:3" x14ac:dyDescent="0.25">
      <c r="A19" s="840" t="s">
        <v>0</v>
      </c>
      <c r="B19" s="837" t="s">
        <v>174</v>
      </c>
      <c r="C19" s="55" t="s">
        <v>173</v>
      </c>
    </row>
    <row r="20" spans="1:3" ht="27" x14ac:dyDescent="0.25">
      <c r="A20" s="840"/>
      <c r="B20" s="837"/>
      <c r="C20" s="55" t="s">
        <v>171</v>
      </c>
    </row>
    <row r="21" spans="1:3" ht="27" x14ac:dyDescent="0.25">
      <c r="A21" s="39">
        <v>1</v>
      </c>
      <c r="B21" s="62" t="s">
        <v>191</v>
      </c>
      <c r="C21" s="57" t="s">
        <v>200</v>
      </c>
    </row>
    <row r="22" spans="1:3" ht="27" x14ac:dyDescent="0.25">
      <c r="A22" s="39">
        <v>2</v>
      </c>
      <c r="B22" s="62" t="s">
        <v>187</v>
      </c>
      <c r="C22" s="57" t="s">
        <v>200</v>
      </c>
    </row>
    <row r="23" spans="1:3" x14ac:dyDescent="0.25">
      <c r="A23" s="39">
        <v>3</v>
      </c>
      <c r="B23" s="63" t="s">
        <v>192</v>
      </c>
      <c r="C23" s="57" t="s">
        <v>200</v>
      </c>
    </row>
    <row r="24" spans="1:3" ht="27" x14ac:dyDescent="0.25">
      <c r="A24" s="39">
        <v>4</v>
      </c>
      <c r="B24" s="62" t="s">
        <v>188</v>
      </c>
      <c r="C24" s="57" t="s">
        <v>200</v>
      </c>
    </row>
    <row r="25" spans="1:3" ht="27" x14ac:dyDescent="0.25">
      <c r="A25" s="39">
        <v>5</v>
      </c>
      <c r="B25" s="62" t="s">
        <v>168</v>
      </c>
      <c r="C25" s="57" t="s">
        <v>200</v>
      </c>
    </row>
    <row r="26" spans="1:3" ht="27" x14ac:dyDescent="0.25">
      <c r="A26" s="39">
        <v>6</v>
      </c>
      <c r="B26" s="62" t="s">
        <v>189</v>
      </c>
      <c r="C26" s="57" t="s">
        <v>200</v>
      </c>
    </row>
    <row r="27" spans="1:3" x14ac:dyDescent="0.25">
      <c r="A27" s="39">
        <v>7</v>
      </c>
      <c r="B27" s="63" t="s">
        <v>193</v>
      </c>
      <c r="C27" s="57" t="s">
        <v>200</v>
      </c>
    </row>
    <row r="28" spans="1:3" ht="27" x14ac:dyDescent="0.25">
      <c r="A28" s="39">
        <v>8</v>
      </c>
      <c r="B28" s="63" t="s">
        <v>178</v>
      </c>
      <c r="C28" s="57" t="s">
        <v>200</v>
      </c>
    </row>
    <row r="29" spans="1:3" x14ac:dyDescent="0.25">
      <c r="A29" s="39">
        <v>9</v>
      </c>
      <c r="B29" s="63" t="s">
        <v>194</v>
      </c>
      <c r="C29" s="57" t="s">
        <v>200</v>
      </c>
    </row>
    <row r="30" spans="1:3" ht="27" x14ac:dyDescent="0.25">
      <c r="A30" s="39">
        <v>10</v>
      </c>
      <c r="B30" s="63" t="s">
        <v>195</v>
      </c>
      <c r="C30" s="57" t="s">
        <v>200</v>
      </c>
    </row>
    <row r="31" spans="1:3" ht="27" x14ac:dyDescent="0.25">
      <c r="A31" s="39">
        <v>11</v>
      </c>
      <c r="B31" s="63" t="s">
        <v>196</v>
      </c>
      <c r="C31" s="57" t="s">
        <v>200</v>
      </c>
    </row>
    <row r="32" spans="1:3" ht="40.5" x14ac:dyDescent="0.25">
      <c r="A32" s="39">
        <v>12</v>
      </c>
      <c r="B32" s="63" t="s">
        <v>197</v>
      </c>
      <c r="C32" s="57" t="s">
        <v>200</v>
      </c>
    </row>
    <row r="33" spans="1:3" ht="27" x14ac:dyDescent="0.25">
      <c r="A33" s="39">
        <v>13</v>
      </c>
      <c r="B33" s="62" t="s">
        <v>198</v>
      </c>
      <c r="C33" s="57" t="s">
        <v>200</v>
      </c>
    </row>
    <row r="34" spans="1:3" ht="27" x14ac:dyDescent="0.25">
      <c r="A34" s="39">
        <v>14</v>
      </c>
      <c r="B34" s="63" t="s">
        <v>199</v>
      </c>
      <c r="C34" s="57" t="s">
        <v>200</v>
      </c>
    </row>
    <row r="35" spans="1:3" ht="40.5" x14ac:dyDescent="0.25">
      <c r="A35" s="39">
        <v>15</v>
      </c>
      <c r="B35" s="62" t="s">
        <v>190</v>
      </c>
      <c r="C35" s="57" t="s">
        <v>200</v>
      </c>
    </row>
  </sheetData>
  <sheetProtection algorithmName="SHA-512" hashValue="92Y8MQMgZQKSaShuQhLzvbrTiKG/vSZnjfUeH+eiFuC3kd1MwS+pAZpmnUvQoY2A2bFTXiCEpDa57RdsZo0ikA==" saltValue="wCX5puGCwhMxrWT91zPQfg==" spinCount="100000" sheet="1" objects="1" scenarios="1"/>
  <mergeCells count="4">
    <mergeCell ref="B1:B2"/>
    <mergeCell ref="A1:A2"/>
    <mergeCell ref="A19:A20"/>
    <mergeCell ref="B19:B2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1"/>
  <sheetViews>
    <sheetView tabSelected="1" workbookViewId="0">
      <selection activeCell="D4" sqref="D4"/>
    </sheetView>
  </sheetViews>
  <sheetFormatPr baseColWidth="10" defaultRowHeight="15" x14ac:dyDescent="0.25"/>
  <cols>
    <col min="2" max="2" width="11.5703125" bestFit="1" customWidth="1"/>
    <col min="3" max="5" width="45.7109375" bestFit="1" customWidth="1"/>
  </cols>
  <sheetData>
    <row r="2" spans="2:5" x14ac:dyDescent="0.25">
      <c r="B2" s="242" t="s">
        <v>670</v>
      </c>
      <c r="C2" s="242" t="s">
        <v>671</v>
      </c>
      <c r="D2" s="242" t="s">
        <v>672</v>
      </c>
      <c r="E2" s="242" t="s">
        <v>673</v>
      </c>
    </row>
    <row r="3" spans="2:5" ht="57" x14ac:dyDescent="0.25">
      <c r="B3" s="243">
        <v>1</v>
      </c>
      <c r="C3" s="243" t="s">
        <v>83</v>
      </c>
      <c r="D3" s="243" t="s">
        <v>664</v>
      </c>
      <c r="E3" s="243" t="s">
        <v>691</v>
      </c>
    </row>
    <row r="4" spans="2:5" ht="85.5" x14ac:dyDescent="0.25">
      <c r="B4" s="243">
        <v>2</v>
      </c>
      <c r="C4" s="243" t="s">
        <v>421</v>
      </c>
      <c r="D4" s="243" t="s">
        <v>422</v>
      </c>
      <c r="E4" s="243" t="s">
        <v>692</v>
      </c>
    </row>
    <row r="5" spans="2:5" ht="42.75" x14ac:dyDescent="0.25">
      <c r="B5" s="243">
        <v>3</v>
      </c>
      <c r="C5" s="243" t="s">
        <v>423</v>
      </c>
      <c r="D5" s="243" t="s">
        <v>424</v>
      </c>
      <c r="E5" s="243" t="s">
        <v>693</v>
      </c>
    </row>
    <row r="6" spans="2:5" ht="57" x14ac:dyDescent="0.25">
      <c r="B6" s="243">
        <v>4</v>
      </c>
      <c r="C6" s="243" t="s">
        <v>425</v>
      </c>
      <c r="D6" s="243" t="s">
        <v>426</v>
      </c>
      <c r="E6" s="243" t="s">
        <v>694</v>
      </c>
    </row>
    <row r="7" spans="2:5" ht="57" x14ac:dyDescent="0.25">
      <c r="B7" s="243">
        <v>5</v>
      </c>
      <c r="C7" s="243" t="s">
        <v>87</v>
      </c>
      <c r="D7" s="243" t="s">
        <v>88</v>
      </c>
      <c r="E7" s="243" t="s">
        <v>695</v>
      </c>
    </row>
    <row r="8" spans="2:5" ht="114" x14ac:dyDescent="0.25">
      <c r="B8" s="243">
        <v>6</v>
      </c>
      <c r="C8" s="243" t="s">
        <v>89</v>
      </c>
      <c r="D8" s="243" t="s">
        <v>90</v>
      </c>
      <c r="E8" s="243" t="s">
        <v>696</v>
      </c>
    </row>
    <row r="9" spans="2:5" ht="156.75" x14ac:dyDescent="0.25">
      <c r="B9" s="243">
        <v>7</v>
      </c>
      <c r="C9" s="841" t="s">
        <v>91</v>
      </c>
      <c r="D9" s="243" t="s">
        <v>92</v>
      </c>
      <c r="E9" s="243" t="s">
        <v>697</v>
      </c>
    </row>
    <row r="10" spans="2:5" ht="85.5" x14ac:dyDescent="0.25">
      <c r="B10" s="243">
        <v>8</v>
      </c>
      <c r="C10" s="843"/>
      <c r="D10" s="243" t="s">
        <v>93</v>
      </c>
      <c r="E10" s="243" t="s">
        <v>697</v>
      </c>
    </row>
    <row r="11" spans="2:5" ht="60" x14ac:dyDescent="0.25">
      <c r="B11" s="243">
        <v>9</v>
      </c>
      <c r="C11" s="243" t="s">
        <v>118</v>
      </c>
      <c r="D11" s="243" t="s">
        <v>94</v>
      </c>
      <c r="E11" s="232" t="s">
        <v>698</v>
      </c>
    </row>
    <row r="12" spans="2:5" ht="142.5" x14ac:dyDescent="0.25">
      <c r="B12" s="243">
        <v>10</v>
      </c>
      <c r="C12" s="841" t="s">
        <v>95</v>
      </c>
      <c r="D12" s="243" t="s">
        <v>96</v>
      </c>
      <c r="E12" s="243" t="s">
        <v>696</v>
      </c>
    </row>
    <row r="13" spans="2:5" ht="71.25" x14ac:dyDescent="0.25">
      <c r="B13" s="243">
        <v>11</v>
      </c>
      <c r="C13" s="842"/>
      <c r="D13" s="243" t="s">
        <v>119</v>
      </c>
      <c r="E13" s="243" t="s">
        <v>696</v>
      </c>
    </row>
    <row r="14" spans="2:5" ht="71.25" x14ac:dyDescent="0.25">
      <c r="B14" s="243">
        <v>12</v>
      </c>
      <c r="C14" s="842"/>
      <c r="D14" s="243" t="s">
        <v>120</v>
      </c>
      <c r="E14" s="243" t="s">
        <v>696</v>
      </c>
    </row>
    <row r="15" spans="2:5" ht="42.75" x14ac:dyDescent="0.25">
      <c r="B15" s="243">
        <v>13</v>
      </c>
      <c r="C15" s="843"/>
      <c r="D15" s="243" t="s">
        <v>121</v>
      </c>
      <c r="E15" s="243" t="s">
        <v>699</v>
      </c>
    </row>
    <row r="16" spans="2:5" ht="71.25" x14ac:dyDescent="0.25">
      <c r="B16" s="243">
        <v>14</v>
      </c>
      <c r="C16" s="243" t="s">
        <v>97</v>
      </c>
      <c r="D16" s="243" t="s">
        <v>163</v>
      </c>
      <c r="E16" s="243" t="s">
        <v>699</v>
      </c>
    </row>
    <row r="17" spans="2:5" ht="114" x14ac:dyDescent="0.25">
      <c r="B17" s="243">
        <v>15</v>
      </c>
      <c r="C17" s="841" t="s">
        <v>98</v>
      </c>
      <c r="D17" s="243" t="s">
        <v>123</v>
      </c>
      <c r="E17" s="243" t="s">
        <v>700</v>
      </c>
    </row>
    <row r="18" spans="2:5" ht="42.75" x14ac:dyDescent="0.25">
      <c r="B18" s="243">
        <v>16</v>
      </c>
      <c r="C18" s="842"/>
      <c r="D18" s="243" t="s">
        <v>124</v>
      </c>
      <c r="E18" s="243" t="s">
        <v>701</v>
      </c>
    </row>
    <row r="19" spans="2:5" ht="28.5" x14ac:dyDescent="0.25">
      <c r="B19" s="243">
        <v>17</v>
      </c>
      <c r="C19" s="842"/>
      <c r="D19" s="243" t="s">
        <v>125</v>
      </c>
      <c r="E19" s="243" t="s">
        <v>702</v>
      </c>
    </row>
    <row r="20" spans="2:5" ht="60" x14ac:dyDescent="0.25">
      <c r="B20" s="243">
        <v>18</v>
      </c>
      <c r="C20" s="842"/>
      <c r="D20" s="243" t="s">
        <v>126</v>
      </c>
      <c r="E20" s="232" t="s">
        <v>698</v>
      </c>
    </row>
    <row r="21" spans="2:5" ht="114" x14ac:dyDescent="0.25">
      <c r="B21" s="243">
        <v>19</v>
      </c>
      <c r="C21" s="842"/>
      <c r="D21" s="243" t="s">
        <v>703</v>
      </c>
      <c r="E21" s="232" t="s">
        <v>698</v>
      </c>
    </row>
    <row r="22" spans="2:5" ht="60" x14ac:dyDescent="0.25">
      <c r="B22" s="243">
        <v>20</v>
      </c>
      <c r="C22" s="842"/>
      <c r="D22" s="243" t="s">
        <v>128</v>
      </c>
      <c r="E22" s="232" t="s">
        <v>698</v>
      </c>
    </row>
    <row r="23" spans="2:5" ht="60" x14ac:dyDescent="0.25">
      <c r="B23" s="243">
        <v>21</v>
      </c>
      <c r="C23" s="842"/>
      <c r="D23" s="243" t="s">
        <v>129</v>
      </c>
      <c r="E23" s="232" t="s">
        <v>704</v>
      </c>
    </row>
    <row r="24" spans="2:5" ht="60" x14ac:dyDescent="0.25">
      <c r="B24" s="243">
        <v>22</v>
      </c>
      <c r="C24" s="842"/>
      <c r="D24" s="243" t="s">
        <v>130</v>
      </c>
      <c r="E24" s="232" t="s">
        <v>704</v>
      </c>
    </row>
    <row r="25" spans="2:5" ht="60" x14ac:dyDescent="0.25">
      <c r="B25" s="243">
        <v>23</v>
      </c>
      <c r="C25" s="842"/>
      <c r="D25" s="243" t="s">
        <v>131</v>
      </c>
      <c r="E25" s="232" t="s">
        <v>704</v>
      </c>
    </row>
    <row r="26" spans="2:5" ht="60" x14ac:dyDescent="0.25">
      <c r="B26" s="243">
        <v>24</v>
      </c>
      <c r="C26" s="842"/>
      <c r="D26" s="243" t="s">
        <v>132</v>
      </c>
      <c r="E26" s="232" t="s">
        <v>704</v>
      </c>
    </row>
    <row r="27" spans="2:5" ht="57" x14ac:dyDescent="0.25">
      <c r="B27" s="243">
        <v>25</v>
      </c>
      <c r="C27" s="842"/>
      <c r="D27" s="243" t="s">
        <v>133</v>
      </c>
      <c r="E27" s="243" t="s">
        <v>705</v>
      </c>
    </row>
    <row r="28" spans="2:5" ht="71.25" x14ac:dyDescent="0.25">
      <c r="B28" s="243">
        <v>26</v>
      </c>
      <c r="C28" s="842"/>
      <c r="D28" s="243" t="s">
        <v>134</v>
      </c>
      <c r="E28" s="243" t="s">
        <v>706</v>
      </c>
    </row>
    <row r="29" spans="2:5" ht="28.5" x14ac:dyDescent="0.25">
      <c r="B29" s="243">
        <v>27</v>
      </c>
      <c r="C29" s="843"/>
      <c r="D29" s="243" t="s">
        <v>135</v>
      </c>
      <c r="E29" s="243" t="s">
        <v>707</v>
      </c>
    </row>
    <row r="30" spans="2:5" ht="71.25" x14ac:dyDescent="0.25">
      <c r="B30" s="243">
        <v>28</v>
      </c>
      <c r="C30" s="841" t="s">
        <v>99</v>
      </c>
      <c r="D30" s="243" t="s">
        <v>427</v>
      </c>
      <c r="E30" s="243" t="s">
        <v>708</v>
      </c>
    </row>
    <row r="31" spans="2:5" ht="28.5" x14ac:dyDescent="0.25">
      <c r="B31" s="243">
        <v>29</v>
      </c>
      <c r="C31" s="842"/>
      <c r="D31" s="243" t="s">
        <v>137</v>
      </c>
      <c r="E31" s="243" t="s">
        <v>708</v>
      </c>
    </row>
    <row r="32" spans="2:5" ht="28.5" x14ac:dyDescent="0.25">
      <c r="B32" s="243">
        <v>30</v>
      </c>
      <c r="C32" s="843"/>
      <c r="D32" s="243" t="s">
        <v>138</v>
      </c>
      <c r="E32" s="243" t="s">
        <v>708</v>
      </c>
    </row>
    <row r="33" spans="2:5" ht="42.75" x14ac:dyDescent="0.25">
      <c r="B33" s="243">
        <v>31</v>
      </c>
      <c r="C33" s="243" t="s">
        <v>100</v>
      </c>
      <c r="D33" s="243" t="s">
        <v>101</v>
      </c>
      <c r="E33" s="243" t="s">
        <v>709</v>
      </c>
    </row>
    <row r="34" spans="2:5" ht="99.75" x14ac:dyDescent="0.25">
      <c r="B34" s="243">
        <v>32</v>
      </c>
      <c r="C34" s="243" t="s">
        <v>102</v>
      </c>
      <c r="D34" s="243" t="s">
        <v>665</v>
      </c>
      <c r="E34" s="243" t="s">
        <v>710</v>
      </c>
    </row>
    <row r="35" spans="2:5" ht="60" x14ac:dyDescent="0.25">
      <c r="B35" s="243">
        <v>33</v>
      </c>
      <c r="C35" s="243" t="s">
        <v>103</v>
      </c>
      <c r="D35" s="243" t="s">
        <v>104</v>
      </c>
      <c r="E35" s="232" t="s">
        <v>704</v>
      </c>
    </row>
    <row r="36" spans="2:5" ht="105" x14ac:dyDescent="0.25">
      <c r="B36" s="243">
        <v>34</v>
      </c>
      <c r="C36" s="243" t="s">
        <v>105</v>
      </c>
      <c r="D36" s="243" t="s">
        <v>164</v>
      </c>
      <c r="E36" s="232" t="s">
        <v>711</v>
      </c>
    </row>
    <row r="37" spans="2:5" ht="75" x14ac:dyDescent="0.25">
      <c r="B37" s="243">
        <v>35</v>
      </c>
      <c r="C37" s="841" t="s">
        <v>712</v>
      </c>
      <c r="D37" s="243" t="s">
        <v>139</v>
      </c>
      <c r="E37" s="232" t="s">
        <v>713</v>
      </c>
    </row>
    <row r="38" spans="2:5" ht="85.5" x14ac:dyDescent="0.25">
      <c r="B38" s="243">
        <v>36</v>
      </c>
      <c r="C38" s="843"/>
      <c r="D38" s="243" t="s">
        <v>666</v>
      </c>
      <c r="E38" s="232" t="s">
        <v>713</v>
      </c>
    </row>
    <row r="39" spans="2:5" ht="71.25" x14ac:dyDescent="0.25">
      <c r="B39" s="243">
        <v>37</v>
      </c>
      <c r="C39" s="841" t="s">
        <v>106</v>
      </c>
      <c r="D39" s="243" t="s">
        <v>141</v>
      </c>
      <c r="E39" s="243" t="s">
        <v>714</v>
      </c>
    </row>
    <row r="40" spans="2:5" ht="85.5" x14ac:dyDescent="0.25">
      <c r="B40" s="243">
        <v>38</v>
      </c>
      <c r="C40" s="843"/>
      <c r="D40" s="243" t="s">
        <v>142</v>
      </c>
      <c r="E40" s="243" t="s">
        <v>706</v>
      </c>
    </row>
    <row r="41" spans="2:5" ht="57" x14ac:dyDescent="0.25">
      <c r="B41" s="243">
        <v>39</v>
      </c>
      <c r="C41" s="841" t="s">
        <v>429</v>
      </c>
      <c r="D41" s="243" t="s">
        <v>143</v>
      </c>
      <c r="E41" s="243" t="s">
        <v>706</v>
      </c>
    </row>
    <row r="42" spans="2:5" ht="57" x14ac:dyDescent="0.25">
      <c r="B42" s="243">
        <v>40</v>
      </c>
      <c r="C42" s="842"/>
      <c r="D42" s="243" t="s">
        <v>144</v>
      </c>
      <c r="E42" s="243" t="s">
        <v>706</v>
      </c>
    </row>
    <row r="43" spans="2:5" ht="28.5" x14ac:dyDescent="0.25">
      <c r="B43" s="243">
        <v>41</v>
      </c>
      <c r="C43" s="842"/>
      <c r="D43" s="243" t="s">
        <v>145</v>
      </c>
      <c r="E43" s="243" t="s">
        <v>715</v>
      </c>
    </row>
    <row r="44" spans="2:5" ht="42.75" x14ac:dyDescent="0.25">
      <c r="B44" s="243">
        <v>42</v>
      </c>
      <c r="C44" s="842"/>
      <c r="D44" s="243" t="s">
        <v>146</v>
      </c>
      <c r="E44" s="243" t="s">
        <v>707</v>
      </c>
    </row>
    <row r="45" spans="2:5" ht="42.75" x14ac:dyDescent="0.25">
      <c r="B45" s="243">
        <v>43</v>
      </c>
      <c r="C45" s="842"/>
      <c r="D45" s="243" t="s">
        <v>147</v>
      </c>
      <c r="E45" s="243" t="s">
        <v>707</v>
      </c>
    </row>
    <row r="46" spans="2:5" ht="42.75" x14ac:dyDescent="0.25">
      <c r="B46" s="243">
        <v>44</v>
      </c>
      <c r="C46" s="843"/>
      <c r="D46" s="243" t="s">
        <v>148</v>
      </c>
      <c r="E46" s="243" t="s">
        <v>715</v>
      </c>
    </row>
    <row r="47" spans="2:5" ht="28.5" x14ac:dyDescent="0.25">
      <c r="B47" s="243">
        <v>45</v>
      </c>
      <c r="C47" s="841" t="s">
        <v>206</v>
      </c>
      <c r="D47" s="243" t="s">
        <v>108</v>
      </c>
      <c r="E47" s="233"/>
    </row>
    <row r="48" spans="2:5" ht="71.25" x14ac:dyDescent="0.25">
      <c r="B48" s="243">
        <v>46</v>
      </c>
      <c r="C48" s="842"/>
      <c r="D48" s="243" t="s">
        <v>668</v>
      </c>
      <c r="E48" s="243" t="s">
        <v>654</v>
      </c>
    </row>
    <row r="49" spans="2:5" ht="57" x14ac:dyDescent="0.25">
      <c r="B49" s="243">
        <v>47</v>
      </c>
      <c r="C49" s="842"/>
      <c r="D49" s="243" t="s">
        <v>667</v>
      </c>
      <c r="E49" s="243" t="s">
        <v>655</v>
      </c>
    </row>
    <row r="50" spans="2:5" ht="85.5" x14ac:dyDescent="0.25">
      <c r="B50" s="243">
        <v>48</v>
      </c>
      <c r="C50" s="843"/>
      <c r="D50" s="243" t="s">
        <v>431</v>
      </c>
      <c r="E50" s="243" t="s">
        <v>656</v>
      </c>
    </row>
    <row r="51" spans="2:5" ht="71.25" x14ac:dyDescent="0.25">
      <c r="B51" s="243">
        <v>49</v>
      </c>
      <c r="C51" s="243" t="s">
        <v>109</v>
      </c>
      <c r="D51" s="243" t="s">
        <v>110</v>
      </c>
      <c r="E51" s="243" t="s">
        <v>716</v>
      </c>
    </row>
  </sheetData>
  <sheetProtection algorithmName="SHA-512" hashValue="tPADQbQ+jryogUFaLyLnvMEaqAdERwFJejUVwNKyQOmP1VCVXF+A/GMqHbpIJklFhIvTC5BRv93siE4FPx2I+w==" saltValue="r07le92wIt8AnIJfR4Ettg==" spinCount="100000" sheet="1" objects="1" scenarios="1"/>
  <mergeCells count="8">
    <mergeCell ref="C41:C46"/>
    <mergeCell ref="C47:C50"/>
    <mergeCell ref="C9:C10"/>
    <mergeCell ref="C12:C15"/>
    <mergeCell ref="C17:C29"/>
    <mergeCell ref="C30:C32"/>
    <mergeCell ref="C37:C38"/>
    <mergeCell ref="C39:C40"/>
  </mergeCells>
  <hyperlinks>
    <hyperlink ref="E11" r:id="rId1" display="Lo certifica Microsoft en su ficha técnica y en su contrato de niveles de servicio para servicios Online disponible en la URL http:/www.microsoftvolumelicensing.com/SLA"/>
    <hyperlink ref="E20" r:id="rId2" display="Lo certifica Microsoft en su ficha técnica y en su contrato de niveles de servicio para servicios Online disponible en la URL http:/www.microsoftvolumelicensing.com/SLA"/>
    <hyperlink ref="E21" r:id="rId3" display="Lo certifica Microsoft en su ficha técnica y en su contrato de niveles de servicio para servicios Online disponible en la URL http:/www.microsoftvolumelicensing.com/SLA"/>
    <hyperlink ref="E22" r:id="rId4" display="Lo certifica Microsoft en su ficha técnica y en su contrato de niveles de servicio para servicios Online disponible en la URL http:/www.microsoftvolumelicensing.com/SLA"/>
    <hyperlink ref="E23" r:id="rId5" display="http://www.microsoftvolumelicensing.com/DocumentSearch.aspx?Mode=3&amp;DocumentTypeId=37"/>
    <hyperlink ref="E24" r:id="rId6" display="http://www.microsoftvolumelicensing.com/DocumentSearch.aspx?Mode=3&amp;DocumentTypeId=37"/>
    <hyperlink ref="E25" r:id="rId7" display="http://www.microsoftvolumelicensing.com/DocumentSearch.aspx?Mode=3&amp;DocumentTypeId=37"/>
    <hyperlink ref="E26" r:id="rId8" display="http://www.microsoftvolumelicensing.com/DocumentSearch.aspx?Mode=3&amp;DocumentTypeId=37"/>
    <hyperlink ref="E35" r:id="rId9" display="http://www.microsoftvolumelicensing.com/DocumentSearch.aspx?Mode=3&amp;DocumentTypeId=37"/>
    <hyperlink ref="E36" r:id="rId10" display="http://www.microsoftvolumelicensing.com/SLA"/>
    <hyperlink ref="E37" r:id="rId11" display="http://www.microsoftvolumelicensing.com/SLA"/>
    <hyperlink ref="E38" r:id="rId12" display="http://www.microsoftvolumelicensing.com/DocumentSearch.aspx?Mode=3&amp;DocumentTypeId=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2"/>
  <sheetViews>
    <sheetView workbookViewId="0">
      <selection activeCell="H9" sqref="H9"/>
    </sheetView>
  </sheetViews>
  <sheetFormatPr baseColWidth="10" defaultRowHeight="15" x14ac:dyDescent="0.25"/>
  <cols>
    <col min="1" max="1" width="2.42578125" bestFit="1" customWidth="1"/>
    <col min="2" max="2" width="28.7109375" customWidth="1"/>
    <col min="3" max="3" width="33.28515625" customWidth="1"/>
    <col min="5" max="5" width="14.42578125" customWidth="1"/>
    <col min="6" max="6" width="14.85546875" customWidth="1"/>
  </cols>
  <sheetData>
    <row r="1" spans="1:6" ht="26.25" thickBot="1" x14ac:dyDescent="0.3">
      <c r="A1" s="151" t="s">
        <v>0</v>
      </c>
      <c r="B1" s="152" t="s">
        <v>12</v>
      </c>
      <c r="C1" s="153" t="s">
        <v>13</v>
      </c>
      <c r="D1" s="153" t="s">
        <v>35</v>
      </c>
      <c r="E1" s="153" t="s">
        <v>23</v>
      </c>
      <c r="F1" s="153" t="s">
        <v>24</v>
      </c>
    </row>
    <row r="2" spans="1:6" ht="27.75" thickBot="1" x14ac:dyDescent="0.3">
      <c r="A2" s="154">
        <v>1</v>
      </c>
      <c r="B2" s="155" t="s">
        <v>551</v>
      </c>
      <c r="C2" s="156" t="s">
        <v>410</v>
      </c>
      <c r="D2" s="157" t="s">
        <v>411</v>
      </c>
      <c r="E2" s="158" t="s">
        <v>75</v>
      </c>
      <c r="F2" s="159">
        <v>10000</v>
      </c>
    </row>
    <row r="3" spans="1:6" ht="27.75" thickBot="1" x14ac:dyDescent="0.3">
      <c r="A3" s="154">
        <v>2</v>
      </c>
      <c r="B3" s="155" t="s">
        <v>552</v>
      </c>
      <c r="C3" s="156" t="s">
        <v>412</v>
      </c>
      <c r="D3" s="157" t="s">
        <v>413</v>
      </c>
      <c r="E3" s="158" t="s">
        <v>75</v>
      </c>
      <c r="F3" s="159">
        <v>10000</v>
      </c>
    </row>
    <row r="4" spans="1:6" ht="27.75" thickBot="1" x14ac:dyDescent="0.3">
      <c r="A4" s="154">
        <v>3</v>
      </c>
      <c r="B4" s="155" t="s">
        <v>553</v>
      </c>
      <c r="C4" s="160" t="s">
        <v>52</v>
      </c>
      <c r="D4" s="161" t="s">
        <v>48</v>
      </c>
      <c r="E4" s="158" t="s">
        <v>75</v>
      </c>
      <c r="F4" s="159">
        <v>88</v>
      </c>
    </row>
    <row r="5" spans="1:6" ht="27.75" thickBot="1" x14ac:dyDescent="0.3">
      <c r="A5" s="154">
        <v>4</v>
      </c>
      <c r="B5" s="162" t="s">
        <v>14</v>
      </c>
      <c r="C5" s="156" t="s">
        <v>414</v>
      </c>
      <c r="D5" s="157" t="s">
        <v>415</v>
      </c>
      <c r="E5" s="158" t="s">
        <v>75</v>
      </c>
      <c r="F5" s="163">
        <v>4</v>
      </c>
    </row>
    <row r="6" spans="1:6" ht="27.75" thickBot="1" x14ac:dyDescent="0.3">
      <c r="A6" s="154">
        <v>5</v>
      </c>
      <c r="B6" s="155" t="s">
        <v>554</v>
      </c>
      <c r="C6" s="160" t="s">
        <v>55</v>
      </c>
      <c r="D6" s="159" t="s">
        <v>37</v>
      </c>
      <c r="E6" s="158" t="s">
        <v>75</v>
      </c>
      <c r="F6" s="159">
        <v>88</v>
      </c>
    </row>
    <row r="7" spans="1:6" ht="27.75" thickBot="1" x14ac:dyDescent="0.3">
      <c r="A7" s="154">
        <v>6</v>
      </c>
      <c r="B7" s="155" t="s">
        <v>38</v>
      </c>
      <c r="C7" s="160" t="s">
        <v>56</v>
      </c>
      <c r="D7" s="161" t="s">
        <v>57</v>
      </c>
      <c r="E7" s="158" t="s">
        <v>75</v>
      </c>
      <c r="F7" s="159">
        <v>880</v>
      </c>
    </row>
    <row r="8" spans="1:6" ht="27.75" thickBot="1" x14ac:dyDescent="0.3">
      <c r="A8" s="154">
        <v>7</v>
      </c>
      <c r="B8" s="155" t="s">
        <v>40</v>
      </c>
      <c r="C8" s="160" t="s">
        <v>39</v>
      </c>
      <c r="D8" s="157" t="s">
        <v>416</v>
      </c>
      <c r="E8" s="158" t="s">
        <v>75</v>
      </c>
      <c r="F8" s="159">
        <v>140500</v>
      </c>
    </row>
    <row r="9" spans="1:6" ht="27.75" thickBot="1" x14ac:dyDescent="0.3">
      <c r="A9" s="154">
        <v>8</v>
      </c>
      <c r="B9" s="155" t="s">
        <v>555</v>
      </c>
      <c r="C9" s="160" t="s">
        <v>556</v>
      </c>
      <c r="D9" s="157" t="s">
        <v>557</v>
      </c>
      <c r="E9" s="158" t="s">
        <v>75</v>
      </c>
      <c r="F9" s="159">
        <v>500</v>
      </c>
    </row>
    <row r="10" spans="1:6" ht="27.75" thickBot="1" x14ac:dyDescent="0.3">
      <c r="A10" s="154">
        <v>9</v>
      </c>
      <c r="B10" s="164" t="s">
        <v>558</v>
      </c>
      <c r="C10" s="165" t="s">
        <v>559</v>
      </c>
      <c r="D10" s="157" t="s">
        <v>560</v>
      </c>
      <c r="E10" s="158" t="s">
        <v>75</v>
      </c>
      <c r="F10" s="159">
        <v>500</v>
      </c>
    </row>
    <row r="11" spans="1:6" ht="27.75" thickBot="1" x14ac:dyDescent="0.3">
      <c r="A11" s="154">
        <v>10</v>
      </c>
      <c r="B11" s="155" t="s">
        <v>29</v>
      </c>
      <c r="C11" s="156" t="s">
        <v>417</v>
      </c>
      <c r="D11" s="157" t="s">
        <v>418</v>
      </c>
      <c r="E11" s="158" t="s">
        <v>75</v>
      </c>
      <c r="F11" s="159">
        <v>116</v>
      </c>
    </row>
    <row r="12" spans="1:6" ht="27.75" thickBot="1" x14ac:dyDescent="0.3">
      <c r="A12" s="154">
        <v>11</v>
      </c>
      <c r="B12" s="155" t="s">
        <v>41</v>
      </c>
      <c r="C12" s="156" t="s">
        <v>419</v>
      </c>
      <c r="D12" s="157" t="s">
        <v>420</v>
      </c>
      <c r="E12" s="158" t="s">
        <v>75</v>
      </c>
      <c r="F12" s="159">
        <v>116</v>
      </c>
    </row>
  </sheetData>
  <sheetProtection algorithmName="SHA-512" hashValue="T0ERr/UoVQKoDtvaUBvn3+7HLrQe4Y9vIqdAVeCUxgmYqC/lHTbe7HHmNwEfsxg0/KTetLzDF4XTq5Ed1xEtzw==" saltValue="aOcAqDpIUE7/0nrSEzJ/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7"/>
  <sheetViews>
    <sheetView topLeftCell="A13" workbookViewId="0">
      <selection activeCell="F19" sqref="F19"/>
    </sheetView>
  </sheetViews>
  <sheetFormatPr baseColWidth="10" defaultRowHeight="15" x14ac:dyDescent="0.25"/>
  <cols>
    <col min="2" max="2" width="28.5703125" customWidth="1"/>
    <col min="3" max="3" width="65.7109375" customWidth="1"/>
  </cols>
  <sheetData>
    <row r="1" spans="1:3" ht="20.25" x14ac:dyDescent="0.25">
      <c r="A1" s="532" t="s">
        <v>561</v>
      </c>
      <c r="B1" s="532"/>
      <c r="C1" s="532"/>
    </row>
    <row r="2" spans="1:3" ht="20.25" x14ac:dyDescent="0.25">
      <c r="A2" s="532" t="s">
        <v>562</v>
      </c>
      <c r="B2" s="532"/>
      <c r="C2" s="532"/>
    </row>
    <row r="3" spans="1:3" ht="62.25" customHeight="1" x14ac:dyDescent="0.25">
      <c r="A3" s="533" t="s">
        <v>563</v>
      </c>
      <c r="B3" s="533"/>
      <c r="C3" s="533"/>
    </row>
    <row r="4" spans="1:3" ht="21" thickBot="1" x14ac:dyDescent="0.3">
      <c r="A4" s="166"/>
    </row>
    <row r="5" spans="1:3" ht="15.75" thickBot="1" x14ac:dyDescent="0.3">
      <c r="A5" s="523" t="s">
        <v>30</v>
      </c>
      <c r="B5" s="524"/>
      <c r="C5" s="525"/>
    </row>
    <row r="6" spans="1:3" ht="41.25" thickBot="1" x14ac:dyDescent="0.3">
      <c r="A6" s="526"/>
      <c r="B6" s="147" t="s">
        <v>1</v>
      </c>
      <c r="C6" s="150" t="s">
        <v>564</v>
      </c>
    </row>
    <row r="7" spans="1:3" ht="27.75" thickBot="1" x14ac:dyDescent="0.3">
      <c r="A7" s="527"/>
      <c r="B7" s="147" t="s">
        <v>2</v>
      </c>
      <c r="C7" s="150" t="s">
        <v>565</v>
      </c>
    </row>
    <row r="8" spans="1:3" ht="41.25" thickBot="1" x14ac:dyDescent="0.3">
      <c r="A8" s="527"/>
      <c r="B8" s="147" t="s">
        <v>4</v>
      </c>
      <c r="C8" s="150" t="s">
        <v>566</v>
      </c>
    </row>
    <row r="9" spans="1:3" ht="15.75" thickBot="1" x14ac:dyDescent="0.3">
      <c r="A9" s="527"/>
      <c r="B9" s="147" t="s">
        <v>6</v>
      </c>
      <c r="C9" s="150" t="s">
        <v>7</v>
      </c>
    </row>
    <row r="10" spans="1:3" ht="54" x14ac:dyDescent="0.25">
      <c r="A10" s="527"/>
      <c r="B10" s="529" t="s">
        <v>8</v>
      </c>
      <c r="C10" s="148" t="s">
        <v>567</v>
      </c>
    </row>
    <row r="11" spans="1:3" ht="27" x14ac:dyDescent="0.25">
      <c r="A11" s="527"/>
      <c r="B11" s="530"/>
      <c r="C11" s="148" t="s">
        <v>568</v>
      </c>
    </row>
    <row r="12" spans="1:3" ht="27" x14ac:dyDescent="0.25">
      <c r="A12" s="527"/>
      <c r="B12" s="530"/>
      <c r="C12" s="148" t="s">
        <v>569</v>
      </c>
    </row>
    <row r="13" spans="1:3" ht="27" x14ac:dyDescent="0.25">
      <c r="A13" s="527"/>
      <c r="B13" s="530"/>
      <c r="C13" s="148" t="s">
        <v>570</v>
      </c>
    </row>
    <row r="14" spans="1:3" x14ac:dyDescent="0.25">
      <c r="A14" s="527"/>
      <c r="B14" s="530"/>
      <c r="C14" s="148" t="s">
        <v>571</v>
      </c>
    </row>
    <row r="15" spans="1:3" ht="27" x14ac:dyDescent="0.25">
      <c r="A15" s="527"/>
      <c r="B15" s="530"/>
      <c r="C15" s="148" t="s">
        <v>572</v>
      </c>
    </row>
    <row r="16" spans="1:3" ht="27" x14ac:dyDescent="0.25">
      <c r="A16" s="527"/>
      <c r="B16" s="530"/>
      <c r="C16" s="148" t="s">
        <v>573</v>
      </c>
    </row>
    <row r="17" spans="1:3" x14ac:dyDescent="0.25">
      <c r="A17" s="527"/>
      <c r="B17" s="530"/>
      <c r="C17" s="148" t="s">
        <v>574</v>
      </c>
    </row>
    <row r="18" spans="1:3" ht="15.75" thickBot="1" x14ac:dyDescent="0.3">
      <c r="A18" s="527"/>
      <c r="B18" s="531"/>
      <c r="C18" s="149" t="s">
        <v>575</v>
      </c>
    </row>
    <row r="19" spans="1:3" ht="84" customHeight="1" thickBot="1" x14ac:dyDescent="0.3">
      <c r="A19" s="527"/>
      <c r="B19" s="147" t="s">
        <v>576</v>
      </c>
      <c r="C19" s="150" t="s">
        <v>577</v>
      </c>
    </row>
    <row r="20" spans="1:3" x14ac:dyDescent="0.25">
      <c r="A20" s="527"/>
      <c r="B20" s="529" t="s">
        <v>45</v>
      </c>
      <c r="C20" s="148" t="s">
        <v>578</v>
      </c>
    </row>
    <row r="21" spans="1:3" ht="27" x14ac:dyDescent="0.25">
      <c r="A21" s="527"/>
      <c r="B21" s="530"/>
      <c r="C21" s="148" t="s">
        <v>579</v>
      </c>
    </row>
    <row r="22" spans="1:3" x14ac:dyDescent="0.25">
      <c r="A22" s="527"/>
      <c r="B22" s="530"/>
      <c r="C22" s="148" t="s">
        <v>580</v>
      </c>
    </row>
    <row r="23" spans="1:3" x14ac:dyDescent="0.25">
      <c r="A23" s="527"/>
      <c r="B23" s="530"/>
      <c r="C23" s="148" t="s">
        <v>581</v>
      </c>
    </row>
    <row r="24" spans="1:3" ht="15.75" thickBot="1" x14ac:dyDescent="0.3">
      <c r="A24" s="527"/>
      <c r="B24" s="531"/>
      <c r="C24" s="149" t="s">
        <v>582</v>
      </c>
    </row>
    <row r="25" spans="1:3" ht="50.25" customHeight="1" thickBot="1" x14ac:dyDescent="0.3">
      <c r="A25" s="527"/>
      <c r="B25" s="167" t="s">
        <v>583</v>
      </c>
      <c r="C25" s="150" t="s">
        <v>584</v>
      </c>
    </row>
    <row r="26" spans="1:3" ht="41.25" thickBot="1" x14ac:dyDescent="0.3">
      <c r="A26" s="528"/>
      <c r="B26" s="147" t="s">
        <v>10</v>
      </c>
      <c r="C26" s="150" t="s">
        <v>47</v>
      </c>
    </row>
    <row r="27" spans="1:3" x14ac:dyDescent="0.25">
      <c r="A27" s="145"/>
    </row>
  </sheetData>
  <sheetProtection algorithmName="SHA-512" hashValue="zfPC6zXicL5SqD+tnSZZrxhrmImvX7tUH5D3xydM+QgG4YE+0SWTJyH8zgKRNaeCC3crCIc1AjVR/7bFck5vAA==" saltValue="u5J6d84/x4yJ2LNEjN243Q==" spinCount="100000" sheet="1" objects="1" scenarios="1"/>
  <mergeCells count="7">
    <mergeCell ref="A5:C5"/>
    <mergeCell ref="A6:A26"/>
    <mergeCell ref="B10:B18"/>
    <mergeCell ref="B20:B24"/>
    <mergeCell ref="A1:C1"/>
    <mergeCell ref="A2:C2"/>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51"/>
  <sheetViews>
    <sheetView topLeftCell="A4" zoomScaleNormal="100" workbookViewId="0">
      <selection activeCell="D13" sqref="D13:G13"/>
    </sheetView>
  </sheetViews>
  <sheetFormatPr baseColWidth="10" defaultRowHeight="23.25" customHeight="1" x14ac:dyDescent="0.25"/>
  <cols>
    <col min="1" max="1" width="4.140625" style="169" customWidth="1"/>
    <col min="2" max="2" width="34.85546875" style="169" customWidth="1"/>
    <col min="3" max="3" width="32.140625" style="188" customWidth="1"/>
    <col min="4" max="4" width="42.85546875" style="174" customWidth="1"/>
    <col min="5" max="5" width="22.28515625" style="174" customWidth="1"/>
    <col min="6" max="6" width="28.140625" style="174" customWidth="1"/>
    <col min="7" max="7" width="41" style="174" customWidth="1"/>
    <col min="8" max="8" width="46" style="195" customWidth="1"/>
    <col min="9" max="16384" width="11.42578125" style="169"/>
  </cols>
  <sheetData>
    <row r="1" spans="1:8" ht="23.25" customHeight="1" x14ac:dyDescent="0.25">
      <c r="B1" s="532" t="s">
        <v>561</v>
      </c>
      <c r="C1" s="532"/>
      <c r="D1" s="532"/>
    </row>
    <row r="2" spans="1:8" ht="23.25" customHeight="1" x14ac:dyDescent="0.25">
      <c r="B2" s="532" t="s">
        <v>562</v>
      </c>
      <c r="C2" s="532"/>
      <c r="D2" s="532"/>
    </row>
    <row r="3" spans="1:8" ht="57.75" customHeight="1" x14ac:dyDescent="0.25">
      <c r="B3" s="546" t="s">
        <v>563</v>
      </c>
      <c r="C3" s="546"/>
      <c r="D3" s="546"/>
    </row>
    <row r="4" spans="1:8" ht="23.25" customHeight="1" thickBot="1" x14ac:dyDescent="0.3"/>
    <row r="5" spans="1:8" ht="23.25" customHeight="1" thickBot="1" x14ac:dyDescent="0.3">
      <c r="A5" s="744" t="s">
        <v>281</v>
      </c>
      <c r="B5" s="745"/>
      <c r="C5" s="745"/>
      <c r="D5" s="745"/>
      <c r="E5" s="745"/>
      <c r="F5" s="745"/>
      <c r="G5" s="746"/>
    </row>
    <row r="6" spans="1:8" ht="23.25" customHeight="1" thickBot="1" x14ac:dyDescent="0.35">
      <c r="A6" s="192"/>
      <c r="B6" s="193"/>
      <c r="C6" s="179" t="s">
        <v>85</v>
      </c>
      <c r="D6" s="759" t="s">
        <v>280</v>
      </c>
      <c r="E6" s="760"/>
      <c r="F6" s="760"/>
      <c r="G6" s="761"/>
      <c r="H6" s="227" t="s">
        <v>633</v>
      </c>
    </row>
    <row r="7" spans="1:8" ht="45" x14ac:dyDescent="0.25">
      <c r="A7" s="539" t="s">
        <v>629</v>
      </c>
      <c r="B7" s="537" t="s">
        <v>627</v>
      </c>
      <c r="C7" s="180" t="s">
        <v>83</v>
      </c>
      <c r="D7" s="568" t="s">
        <v>84</v>
      </c>
      <c r="E7" s="568"/>
      <c r="F7" s="568"/>
      <c r="G7" s="569"/>
      <c r="H7" s="228" t="s">
        <v>634</v>
      </c>
    </row>
    <row r="8" spans="1:8" ht="57.75" customHeight="1" x14ac:dyDescent="0.25">
      <c r="A8" s="539"/>
      <c r="B8" s="537"/>
      <c r="C8" s="181" t="s">
        <v>421</v>
      </c>
      <c r="D8" s="666" t="s">
        <v>422</v>
      </c>
      <c r="E8" s="666"/>
      <c r="F8" s="666"/>
      <c r="G8" s="667"/>
      <c r="H8" s="229" t="s">
        <v>634</v>
      </c>
    </row>
    <row r="9" spans="1:8" ht="23.25" customHeight="1" x14ac:dyDescent="0.25">
      <c r="A9" s="539"/>
      <c r="B9" s="537"/>
      <c r="C9" s="181" t="s">
        <v>423</v>
      </c>
      <c r="D9" s="666" t="s">
        <v>424</v>
      </c>
      <c r="E9" s="666"/>
      <c r="F9" s="666"/>
      <c r="G9" s="667"/>
      <c r="H9" s="229" t="s">
        <v>635</v>
      </c>
    </row>
    <row r="10" spans="1:8" ht="23.25" customHeight="1" x14ac:dyDescent="0.25">
      <c r="A10" s="539"/>
      <c r="B10" s="537"/>
      <c r="C10" s="181" t="s">
        <v>425</v>
      </c>
      <c r="D10" s="666" t="s">
        <v>426</v>
      </c>
      <c r="E10" s="666"/>
      <c r="F10" s="666"/>
      <c r="G10" s="667"/>
      <c r="H10" s="229" t="s">
        <v>634</v>
      </c>
    </row>
    <row r="11" spans="1:8" ht="23.25" customHeight="1" x14ac:dyDescent="0.25">
      <c r="A11" s="539"/>
      <c r="B11" s="537"/>
      <c r="C11" s="181" t="s">
        <v>87</v>
      </c>
      <c r="D11" s="666" t="s">
        <v>88</v>
      </c>
      <c r="E11" s="666"/>
      <c r="F11" s="666"/>
      <c r="G11" s="667"/>
      <c r="H11" s="229" t="s">
        <v>636</v>
      </c>
    </row>
    <row r="12" spans="1:8" ht="32.25" customHeight="1" x14ac:dyDescent="0.3">
      <c r="A12" s="539"/>
      <c r="B12" s="537"/>
      <c r="C12" s="181" t="s">
        <v>89</v>
      </c>
      <c r="D12" s="666" t="s">
        <v>90</v>
      </c>
      <c r="E12" s="666"/>
      <c r="F12" s="666"/>
      <c r="G12" s="667"/>
      <c r="H12" s="230" t="s">
        <v>637</v>
      </c>
    </row>
    <row r="13" spans="1:8" ht="69.75" customHeight="1" x14ac:dyDescent="0.25">
      <c r="A13" s="539"/>
      <c r="B13" s="537"/>
      <c r="C13" s="736" t="s">
        <v>91</v>
      </c>
      <c r="D13" s="666" t="s">
        <v>92</v>
      </c>
      <c r="E13" s="666"/>
      <c r="F13" s="666"/>
      <c r="G13" s="667"/>
      <c r="H13" s="229" t="s">
        <v>638</v>
      </c>
    </row>
    <row r="14" spans="1:8" ht="33" customHeight="1" x14ac:dyDescent="0.3">
      <c r="A14" s="539"/>
      <c r="B14" s="537"/>
      <c r="C14" s="736"/>
      <c r="D14" s="666" t="s">
        <v>93</v>
      </c>
      <c r="E14" s="666"/>
      <c r="F14" s="666"/>
      <c r="G14" s="667"/>
      <c r="H14" s="230" t="s">
        <v>639</v>
      </c>
    </row>
    <row r="15" spans="1:8" ht="36" customHeight="1" x14ac:dyDescent="0.25">
      <c r="A15" s="539"/>
      <c r="B15" s="537"/>
      <c r="C15" s="181" t="s">
        <v>118</v>
      </c>
      <c r="D15" s="666" t="s">
        <v>94</v>
      </c>
      <c r="E15" s="666"/>
      <c r="F15" s="666"/>
      <c r="G15" s="667"/>
      <c r="H15" s="229" t="s">
        <v>638</v>
      </c>
    </row>
    <row r="16" spans="1:8" ht="60.75" customHeight="1" x14ac:dyDescent="0.25">
      <c r="A16" s="539"/>
      <c r="B16" s="537"/>
      <c r="C16" s="743" t="s">
        <v>95</v>
      </c>
      <c r="D16" s="666" t="s">
        <v>96</v>
      </c>
      <c r="E16" s="666"/>
      <c r="F16" s="666"/>
      <c r="G16" s="667"/>
      <c r="H16" s="229" t="s">
        <v>585</v>
      </c>
    </row>
    <row r="17" spans="1:8" ht="23.25" customHeight="1" x14ac:dyDescent="0.25">
      <c r="A17" s="539"/>
      <c r="B17" s="537"/>
      <c r="C17" s="743"/>
      <c r="D17" s="666" t="s">
        <v>119</v>
      </c>
      <c r="E17" s="666"/>
      <c r="F17" s="666"/>
      <c r="G17" s="667"/>
      <c r="H17" s="229" t="s">
        <v>635</v>
      </c>
    </row>
    <row r="18" spans="1:8" ht="23.25" customHeight="1" x14ac:dyDescent="0.25">
      <c r="A18" s="539"/>
      <c r="B18" s="537"/>
      <c r="C18" s="743"/>
      <c r="D18" s="666" t="s">
        <v>120</v>
      </c>
      <c r="E18" s="666"/>
      <c r="F18" s="666"/>
      <c r="G18" s="667"/>
      <c r="H18" s="229" t="s">
        <v>640</v>
      </c>
    </row>
    <row r="19" spans="1:8" ht="23.25" customHeight="1" x14ac:dyDescent="0.3">
      <c r="A19" s="539"/>
      <c r="B19" s="537"/>
      <c r="C19" s="743"/>
      <c r="D19" s="666" t="s">
        <v>121</v>
      </c>
      <c r="E19" s="666"/>
      <c r="F19" s="666"/>
      <c r="G19" s="667"/>
      <c r="H19" s="230" t="s">
        <v>641</v>
      </c>
    </row>
    <row r="20" spans="1:8" ht="35.25" customHeight="1" x14ac:dyDescent="0.25">
      <c r="A20" s="539"/>
      <c r="B20" s="537"/>
      <c r="C20" s="181" t="s">
        <v>97</v>
      </c>
      <c r="D20" s="666" t="s">
        <v>163</v>
      </c>
      <c r="E20" s="666"/>
      <c r="F20" s="666"/>
      <c r="G20" s="667"/>
      <c r="H20" s="229" t="s">
        <v>642</v>
      </c>
    </row>
    <row r="21" spans="1:8" ht="48.75" customHeight="1" x14ac:dyDescent="0.25">
      <c r="A21" s="539"/>
      <c r="B21" s="537"/>
      <c r="C21" s="743" t="s">
        <v>98</v>
      </c>
      <c r="D21" s="666" t="s">
        <v>123</v>
      </c>
      <c r="E21" s="666"/>
      <c r="F21" s="666"/>
      <c r="G21" s="667"/>
      <c r="H21" s="229" t="s">
        <v>643</v>
      </c>
    </row>
    <row r="22" spans="1:8" ht="23.25" customHeight="1" x14ac:dyDescent="0.25">
      <c r="A22" s="539"/>
      <c r="B22" s="537"/>
      <c r="C22" s="743"/>
      <c r="D22" s="666" t="s">
        <v>124</v>
      </c>
      <c r="E22" s="666"/>
      <c r="F22" s="666"/>
      <c r="G22" s="667"/>
      <c r="H22" s="229" t="s">
        <v>644</v>
      </c>
    </row>
    <row r="23" spans="1:8" ht="23.25" customHeight="1" x14ac:dyDescent="0.25">
      <c r="A23" s="539"/>
      <c r="B23" s="537"/>
      <c r="C23" s="743"/>
      <c r="D23" s="666" t="s">
        <v>125</v>
      </c>
      <c r="E23" s="666"/>
      <c r="F23" s="666"/>
      <c r="G23" s="667"/>
      <c r="H23" s="229" t="s">
        <v>645</v>
      </c>
    </row>
    <row r="24" spans="1:8" ht="23.25" customHeight="1" x14ac:dyDescent="0.25">
      <c r="A24" s="539"/>
      <c r="B24" s="537"/>
      <c r="C24" s="743"/>
      <c r="D24" s="666" t="s">
        <v>126</v>
      </c>
      <c r="E24" s="666"/>
      <c r="F24" s="666"/>
      <c r="G24" s="667"/>
      <c r="H24" s="231" t="s">
        <v>646</v>
      </c>
    </row>
    <row r="25" spans="1:8" ht="49.5" customHeight="1" x14ac:dyDescent="0.25">
      <c r="A25" s="539"/>
      <c r="B25" s="537"/>
      <c r="C25" s="743"/>
      <c r="D25" s="666" t="s">
        <v>127</v>
      </c>
      <c r="E25" s="666"/>
      <c r="F25" s="666"/>
      <c r="G25" s="667"/>
      <c r="H25" s="231" t="s">
        <v>646</v>
      </c>
    </row>
    <row r="26" spans="1:8" ht="23.25" customHeight="1" x14ac:dyDescent="0.25">
      <c r="A26" s="539"/>
      <c r="B26" s="537"/>
      <c r="C26" s="743"/>
      <c r="D26" s="737" t="s">
        <v>128</v>
      </c>
      <c r="E26" s="737"/>
      <c r="F26" s="737"/>
      <c r="G26" s="738"/>
      <c r="H26" s="231" t="s">
        <v>646</v>
      </c>
    </row>
    <row r="27" spans="1:8" ht="23.25" customHeight="1" x14ac:dyDescent="0.25">
      <c r="A27" s="539"/>
      <c r="B27" s="537"/>
      <c r="C27" s="743"/>
      <c r="D27" s="737" t="s">
        <v>129</v>
      </c>
      <c r="E27" s="737"/>
      <c r="F27" s="737"/>
      <c r="G27" s="738"/>
      <c r="H27" s="231" t="s">
        <v>646</v>
      </c>
    </row>
    <row r="28" spans="1:8" ht="23.25" customHeight="1" x14ac:dyDescent="0.25">
      <c r="A28" s="539"/>
      <c r="B28" s="537"/>
      <c r="C28" s="743"/>
      <c r="D28" s="737" t="s">
        <v>130</v>
      </c>
      <c r="E28" s="737"/>
      <c r="F28" s="737"/>
      <c r="G28" s="738"/>
      <c r="H28" s="231" t="s">
        <v>646</v>
      </c>
    </row>
    <row r="29" spans="1:8" ht="23.25" customHeight="1" x14ac:dyDescent="0.25">
      <c r="A29" s="539"/>
      <c r="B29" s="537"/>
      <c r="C29" s="743"/>
      <c r="D29" s="737" t="s">
        <v>131</v>
      </c>
      <c r="E29" s="737"/>
      <c r="F29" s="737"/>
      <c r="G29" s="738"/>
      <c r="H29" s="231" t="s">
        <v>646</v>
      </c>
    </row>
    <row r="30" spans="1:8" ht="23.25" customHeight="1" x14ac:dyDescent="0.25">
      <c r="A30" s="539"/>
      <c r="B30" s="537"/>
      <c r="C30" s="743"/>
      <c r="D30" s="737" t="s">
        <v>132</v>
      </c>
      <c r="E30" s="737"/>
      <c r="F30" s="737"/>
      <c r="G30" s="738"/>
      <c r="H30" s="231" t="s">
        <v>646</v>
      </c>
    </row>
    <row r="31" spans="1:8" ht="23.25" customHeight="1" x14ac:dyDescent="0.25">
      <c r="A31" s="539"/>
      <c r="B31" s="537"/>
      <c r="C31" s="743"/>
      <c r="D31" s="666" t="s">
        <v>133</v>
      </c>
      <c r="E31" s="666"/>
      <c r="F31" s="666"/>
      <c r="G31" s="667"/>
      <c r="H31" s="229" t="s">
        <v>647</v>
      </c>
    </row>
    <row r="32" spans="1:8" ht="44.25" customHeight="1" x14ac:dyDescent="0.25">
      <c r="A32" s="539"/>
      <c r="B32" s="537"/>
      <c r="C32" s="743"/>
      <c r="D32" s="666" t="s">
        <v>134</v>
      </c>
      <c r="E32" s="666"/>
      <c r="F32" s="666"/>
      <c r="G32" s="667"/>
      <c r="H32" s="229" t="s">
        <v>636</v>
      </c>
    </row>
    <row r="33" spans="1:8" ht="23.25" customHeight="1" x14ac:dyDescent="0.25">
      <c r="A33" s="539"/>
      <c r="B33" s="537"/>
      <c r="C33" s="743"/>
      <c r="D33" s="666" t="s">
        <v>135</v>
      </c>
      <c r="E33" s="666"/>
      <c r="F33" s="666"/>
      <c r="G33" s="667"/>
      <c r="H33" s="229" t="s">
        <v>648</v>
      </c>
    </row>
    <row r="34" spans="1:8" ht="46.5" customHeight="1" x14ac:dyDescent="0.25">
      <c r="A34" s="539"/>
      <c r="B34" s="537"/>
      <c r="C34" s="743" t="s">
        <v>99</v>
      </c>
      <c r="D34" s="666" t="s">
        <v>427</v>
      </c>
      <c r="E34" s="666"/>
      <c r="F34" s="666"/>
      <c r="G34" s="667"/>
      <c r="H34" s="229" t="s">
        <v>644</v>
      </c>
    </row>
    <row r="35" spans="1:8" ht="23.25" customHeight="1" x14ac:dyDescent="0.25">
      <c r="A35" s="539"/>
      <c r="B35" s="537"/>
      <c r="C35" s="743"/>
      <c r="D35" s="666" t="s">
        <v>137</v>
      </c>
      <c r="E35" s="666"/>
      <c r="F35" s="666"/>
      <c r="G35" s="667"/>
      <c r="H35" s="229" t="s">
        <v>644</v>
      </c>
    </row>
    <row r="36" spans="1:8" ht="23.25" customHeight="1" x14ac:dyDescent="0.25">
      <c r="A36" s="539"/>
      <c r="B36" s="537"/>
      <c r="C36" s="743"/>
      <c r="D36" s="666" t="s">
        <v>138</v>
      </c>
      <c r="E36" s="666"/>
      <c r="F36" s="666"/>
      <c r="G36" s="667"/>
      <c r="H36" s="229" t="s">
        <v>644</v>
      </c>
    </row>
    <row r="37" spans="1:8" ht="37.5" customHeight="1" x14ac:dyDescent="0.25">
      <c r="A37" s="539"/>
      <c r="B37" s="537"/>
      <c r="C37" s="181" t="s">
        <v>100</v>
      </c>
      <c r="D37" s="666" t="s">
        <v>101</v>
      </c>
      <c r="E37" s="666"/>
      <c r="F37" s="666"/>
      <c r="G37" s="667"/>
      <c r="H37" s="229" t="s">
        <v>649</v>
      </c>
    </row>
    <row r="38" spans="1:8" ht="48" customHeight="1" x14ac:dyDescent="0.25">
      <c r="A38" s="539"/>
      <c r="B38" s="537"/>
      <c r="C38" s="181" t="s">
        <v>102</v>
      </c>
      <c r="D38" s="666" t="s">
        <v>591</v>
      </c>
      <c r="E38" s="666"/>
      <c r="F38" s="666"/>
      <c r="G38" s="667"/>
      <c r="H38" s="229" t="s">
        <v>650</v>
      </c>
    </row>
    <row r="39" spans="1:8" ht="23.25" customHeight="1" x14ac:dyDescent="0.25">
      <c r="A39" s="539"/>
      <c r="B39" s="537"/>
      <c r="C39" s="181" t="s">
        <v>103</v>
      </c>
      <c r="D39" s="666" t="s">
        <v>104</v>
      </c>
      <c r="E39" s="666"/>
      <c r="F39" s="666"/>
      <c r="G39" s="667"/>
      <c r="H39" s="231" t="s">
        <v>646</v>
      </c>
    </row>
    <row r="40" spans="1:8" ht="23.25" customHeight="1" x14ac:dyDescent="0.25">
      <c r="A40" s="539"/>
      <c r="B40" s="537"/>
      <c r="C40" s="181" t="s">
        <v>105</v>
      </c>
      <c r="D40" s="666" t="s">
        <v>164</v>
      </c>
      <c r="E40" s="666"/>
      <c r="F40" s="666"/>
      <c r="G40" s="667"/>
      <c r="H40" s="231" t="s">
        <v>651</v>
      </c>
    </row>
    <row r="41" spans="1:8" ht="41.25" customHeight="1" x14ac:dyDescent="0.25">
      <c r="A41" s="539"/>
      <c r="B41" s="537"/>
      <c r="C41" s="743" t="s">
        <v>592</v>
      </c>
      <c r="D41" s="666" t="s">
        <v>139</v>
      </c>
      <c r="E41" s="666"/>
      <c r="F41" s="666"/>
      <c r="G41" s="667"/>
      <c r="H41" s="231" t="s">
        <v>652</v>
      </c>
    </row>
    <row r="42" spans="1:8" ht="45" customHeight="1" x14ac:dyDescent="0.25">
      <c r="A42" s="539"/>
      <c r="B42" s="537"/>
      <c r="C42" s="743"/>
      <c r="D42" s="666" t="s">
        <v>428</v>
      </c>
      <c r="E42" s="666"/>
      <c r="F42" s="666"/>
      <c r="G42" s="667"/>
      <c r="H42" s="231" t="s">
        <v>653</v>
      </c>
    </row>
    <row r="43" spans="1:8" ht="32.25" customHeight="1" x14ac:dyDescent="0.25">
      <c r="A43" s="539"/>
      <c r="B43" s="537"/>
      <c r="C43" s="743" t="s">
        <v>106</v>
      </c>
      <c r="D43" s="666" t="s">
        <v>141</v>
      </c>
      <c r="E43" s="666"/>
      <c r="F43" s="666"/>
      <c r="G43" s="667"/>
      <c r="H43" s="229" t="s">
        <v>636</v>
      </c>
    </row>
    <row r="44" spans="1:8" ht="33.75" customHeight="1" x14ac:dyDescent="0.25">
      <c r="A44" s="539"/>
      <c r="B44" s="537"/>
      <c r="C44" s="743"/>
      <c r="D44" s="666" t="s">
        <v>142</v>
      </c>
      <c r="E44" s="666"/>
      <c r="F44" s="666"/>
      <c r="G44" s="667"/>
      <c r="H44" s="229" t="s">
        <v>636</v>
      </c>
    </row>
    <row r="45" spans="1:8" ht="23.25" customHeight="1" x14ac:dyDescent="0.25">
      <c r="A45" s="539"/>
      <c r="B45" s="537"/>
      <c r="C45" s="743" t="s">
        <v>429</v>
      </c>
      <c r="D45" s="666" t="s">
        <v>143</v>
      </c>
      <c r="E45" s="666"/>
      <c r="F45" s="666"/>
      <c r="G45" s="667"/>
      <c r="H45" s="229" t="s">
        <v>636</v>
      </c>
    </row>
    <row r="46" spans="1:8" ht="23.25" customHeight="1" x14ac:dyDescent="0.25">
      <c r="A46" s="539"/>
      <c r="B46" s="537"/>
      <c r="C46" s="743"/>
      <c r="D46" s="666" t="s">
        <v>144</v>
      </c>
      <c r="E46" s="666"/>
      <c r="F46" s="666"/>
      <c r="G46" s="667"/>
      <c r="H46" s="229" t="s">
        <v>636</v>
      </c>
    </row>
    <row r="47" spans="1:8" ht="23.25" customHeight="1" x14ac:dyDescent="0.25">
      <c r="A47" s="539"/>
      <c r="B47" s="537"/>
      <c r="C47" s="743"/>
      <c r="D47" s="666" t="s">
        <v>145</v>
      </c>
      <c r="E47" s="666"/>
      <c r="F47" s="666"/>
      <c r="G47" s="667"/>
      <c r="H47" s="229" t="s">
        <v>643</v>
      </c>
    </row>
    <row r="48" spans="1:8" ht="23.25" customHeight="1" x14ac:dyDescent="0.25">
      <c r="A48" s="539"/>
      <c r="B48" s="537"/>
      <c r="C48" s="743"/>
      <c r="D48" s="666" t="s">
        <v>146</v>
      </c>
      <c r="E48" s="666"/>
      <c r="F48" s="666"/>
      <c r="G48" s="667"/>
      <c r="H48" s="229" t="s">
        <v>648</v>
      </c>
    </row>
    <row r="49" spans="1:8" ht="23.25" customHeight="1" x14ac:dyDescent="0.25">
      <c r="A49" s="539"/>
      <c r="B49" s="537"/>
      <c r="C49" s="743"/>
      <c r="D49" s="666" t="s">
        <v>147</v>
      </c>
      <c r="E49" s="666"/>
      <c r="F49" s="666"/>
      <c r="G49" s="667"/>
      <c r="H49" s="229" t="s">
        <v>648</v>
      </c>
    </row>
    <row r="50" spans="1:8" ht="23.25" customHeight="1" x14ac:dyDescent="0.25">
      <c r="A50" s="539"/>
      <c r="B50" s="537"/>
      <c r="C50" s="743"/>
      <c r="D50" s="666" t="s">
        <v>148</v>
      </c>
      <c r="E50" s="666"/>
      <c r="F50" s="666"/>
      <c r="G50" s="667"/>
      <c r="H50" s="229" t="s">
        <v>643</v>
      </c>
    </row>
    <row r="51" spans="1:8" ht="23.25" customHeight="1" x14ac:dyDescent="0.25">
      <c r="A51" s="539"/>
      <c r="B51" s="537"/>
      <c r="C51" s="736" t="s">
        <v>206</v>
      </c>
      <c r="D51" s="666" t="s">
        <v>108</v>
      </c>
      <c r="E51" s="666"/>
      <c r="F51" s="666"/>
      <c r="G51" s="667"/>
      <c r="H51" s="229"/>
    </row>
    <row r="52" spans="1:8" ht="23.25" customHeight="1" x14ac:dyDescent="0.25">
      <c r="A52" s="539"/>
      <c r="B52" s="537"/>
      <c r="C52" s="736"/>
      <c r="D52" s="737" t="s">
        <v>593</v>
      </c>
      <c r="E52" s="737"/>
      <c r="F52" s="737"/>
      <c r="G52" s="738"/>
      <c r="H52" s="229" t="s">
        <v>654</v>
      </c>
    </row>
    <row r="53" spans="1:8" ht="45" customHeight="1" x14ac:dyDescent="0.25">
      <c r="A53" s="539"/>
      <c r="B53" s="537"/>
      <c r="C53" s="736"/>
      <c r="D53" s="739" t="s">
        <v>430</v>
      </c>
      <c r="E53" s="739"/>
      <c r="F53" s="739"/>
      <c r="G53" s="740"/>
      <c r="H53" s="229" t="s">
        <v>655</v>
      </c>
    </row>
    <row r="54" spans="1:8" ht="54" customHeight="1" x14ac:dyDescent="0.25">
      <c r="A54" s="539"/>
      <c r="B54" s="537"/>
      <c r="C54" s="736"/>
      <c r="D54" s="741" t="s">
        <v>431</v>
      </c>
      <c r="E54" s="741"/>
      <c r="F54" s="741"/>
      <c r="G54" s="742"/>
      <c r="H54" s="229" t="s">
        <v>656</v>
      </c>
    </row>
    <row r="55" spans="1:8" ht="23.25" customHeight="1" x14ac:dyDescent="0.25">
      <c r="A55" s="539"/>
      <c r="B55" s="537"/>
      <c r="C55" s="181" t="s">
        <v>109</v>
      </c>
      <c r="D55" s="666" t="s">
        <v>110</v>
      </c>
      <c r="E55" s="666"/>
      <c r="F55" s="666"/>
      <c r="G55" s="667"/>
      <c r="H55" s="229" t="s">
        <v>657</v>
      </c>
    </row>
    <row r="56" spans="1:8" ht="46.5" customHeight="1" x14ac:dyDescent="0.25">
      <c r="A56" s="539"/>
      <c r="B56" s="537"/>
      <c r="C56" s="736" t="s">
        <v>111</v>
      </c>
      <c r="D56" s="666" t="s">
        <v>432</v>
      </c>
      <c r="E56" s="666"/>
      <c r="F56" s="666"/>
      <c r="G56" s="667"/>
      <c r="H56" s="225" t="s">
        <v>628</v>
      </c>
    </row>
    <row r="57" spans="1:8" ht="34.5" customHeight="1" x14ac:dyDescent="0.25">
      <c r="A57" s="539"/>
      <c r="B57" s="537"/>
      <c r="C57" s="736"/>
      <c r="D57" s="666" t="s">
        <v>208</v>
      </c>
      <c r="E57" s="666"/>
      <c r="F57" s="666"/>
      <c r="G57" s="667"/>
      <c r="H57" s="225" t="s">
        <v>628</v>
      </c>
    </row>
    <row r="58" spans="1:8" ht="23.25" customHeight="1" x14ac:dyDescent="0.25">
      <c r="A58" s="539"/>
      <c r="B58" s="537"/>
      <c r="C58" s="736"/>
      <c r="D58" s="572" t="s">
        <v>550</v>
      </c>
      <c r="E58" s="572"/>
      <c r="F58" s="572"/>
      <c r="G58" s="573"/>
      <c r="H58" s="225" t="s">
        <v>628</v>
      </c>
    </row>
    <row r="59" spans="1:8" ht="23.25" customHeight="1" x14ac:dyDescent="0.25">
      <c r="A59" s="539"/>
      <c r="B59" s="537"/>
      <c r="C59" s="736"/>
      <c r="D59" s="572" t="s">
        <v>150</v>
      </c>
      <c r="E59" s="572"/>
      <c r="F59" s="572"/>
      <c r="G59" s="573"/>
      <c r="H59" s="225" t="s">
        <v>628</v>
      </c>
    </row>
    <row r="60" spans="1:8" ht="23.25" customHeight="1" x14ac:dyDescent="0.25">
      <c r="A60" s="539"/>
      <c r="B60" s="537"/>
      <c r="C60" s="736"/>
      <c r="D60" s="572" t="s">
        <v>151</v>
      </c>
      <c r="E60" s="572"/>
      <c r="F60" s="572"/>
      <c r="G60" s="573"/>
      <c r="H60" s="225" t="s">
        <v>628</v>
      </c>
    </row>
    <row r="61" spans="1:8" ht="23.25" customHeight="1" x14ac:dyDescent="0.25">
      <c r="A61" s="539"/>
      <c r="B61" s="537"/>
      <c r="C61" s="736"/>
      <c r="D61" s="572" t="s">
        <v>207</v>
      </c>
      <c r="E61" s="572"/>
      <c r="F61" s="572"/>
      <c r="G61" s="573"/>
      <c r="H61" s="225" t="s">
        <v>628</v>
      </c>
    </row>
    <row r="62" spans="1:8" ht="23.25" customHeight="1" x14ac:dyDescent="0.25">
      <c r="A62" s="539"/>
      <c r="B62" s="537"/>
      <c r="C62" s="736"/>
      <c r="D62" s="572" t="s">
        <v>433</v>
      </c>
      <c r="E62" s="572"/>
      <c r="F62" s="572"/>
      <c r="G62" s="573"/>
      <c r="H62" s="225" t="s">
        <v>628</v>
      </c>
    </row>
    <row r="63" spans="1:8" ht="23.25" customHeight="1" x14ac:dyDescent="0.25">
      <c r="A63" s="539"/>
      <c r="B63" s="537"/>
      <c r="C63" s="736"/>
      <c r="D63" s="572" t="s">
        <v>434</v>
      </c>
      <c r="E63" s="572"/>
      <c r="F63" s="572"/>
      <c r="G63" s="573"/>
      <c r="H63" s="225" t="s">
        <v>628</v>
      </c>
    </row>
    <row r="64" spans="1:8" ht="23.25" customHeight="1" x14ac:dyDescent="0.25">
      <c r="A64" s="539"/>
      <c r="B64" s="537"/>
      <c r="C64" s="736"/>
      <c r="D64" s="572" t="s">
        <v>435</v>
      </c>
      <c r="E64" s="572"/>
      <c r="F64" s="572"/>
      <c r="G64" s="573"/>
      <c r="H64" s="225" t="s">
        <v>585</v>
      </c>
    </row>
    <row r="65" spans="1:8" ht="23.25" customHeight="1" x14ac:dyDescent="0.25">
      <c r="A65" s="539"/>
      <c r="B65" s="537"/>
      <c r="C65" s="736"/>
      <c r="D65" s="572" t="s">
        <v>436</v>
      </c>
      <c r="E65" s="572"/>
      <c r="F65" s="572"/>
      <c r="G65" s="573"/>
      <c r="H65" s="225" t="s">
        <v>628</v>
      </c>
    </row>
    <row r="66" spans="1:8" ht="36.75" customHeight="1" x14ac:dyDescent="0.25">
      <c r="A66" s="539"/>
      <c r="B66" s="537"/>
      <c r="C66" s="736"/>
      <c r="D66" s="596" t="s">
        <v>437</v>
      </c>
      <c r="E66" s="596"/>
      <c r="F66" s="596"/>
      <c r="G66" s="597"/>
      <c r="H66" s="225" t="s">
        <v>628</v>
      </c>
    </row>
    <row r="67" spans="1:8" ht="28.5" customHeight="1" x14ac:dyDescent="0.25">
      <c r="A67" s="539"/>
      <c r="B67" s="537"/>
      <c r="C67" s="736"/>
      <c r="D67" s="572" t="s">
        <v>438</v>
      </c>
      <c r="E67" s="572"/>
      <c r="F67" s="572"/>
      <c r="G67" s="573"/>
      <c r="H67" s="225" t="s">
        <v>630</v>
      </c>
    </row>
    <row r="68" spans="1:8" ht="23.25" customHeight="1" x14ac:dyDescent="0.25">
      <c r="A68" s="539"/>
      <c r="B68" s="537"/>
      <c r="C68" s="736"/>
      <c r="D68" s="572" t="s">
        <v>439</v>
      </c>
      <c r="E68" s="572"/>
      <c r="F68" s="572"/>
      <c r="G68" s="573"/>
      <c r="H68" s="225" t="s">
        <v>628</v>
      </c>
    </row>
    <row r="69" spans="1:8" ht="48" customHeight="1" x14ac:dyDescent="0.25">
      <c r="A69" s="539"/>
      <c r="B69" s="537"/>
      <c r="C69" s="736"/>
      <c r="D69" s="596" t="s">
        <v>440</v>
      </c>
      <c r="E69" s="596"/>
      <c r="F69" s="596"/>
      <c r="G69" s="597"/>
      <c r="H69" s="225" t="s">
        <v>631</v>
      </c>
    </row>
    <row r="70" spans="1:8" ht="23.25" customHeight="1" x14ac:dyDescent="0.25">
      <c r="A70" s="539"/>
      <c r="B70" s="537"/>
      <c r="C70" s="736"/>
      <c r="D70" s="572" t="s">
        <v>441</v>
      </c>
      <c r="E70" s="572"/>
      <c r="F70" s="572"/>
      <c r="G70" s="573"/>
      <c r="H70" s="225" t="s">
        <v>632</v>
      </c>
    </row>
    <row r="71" spans="1:8" ht="39" customHeight="1" thickBot="1" x14ac:dyDescent="0.3">
      <c r="A71" s="539"/>
      <c r="B71" s="537"/>
      <c r="C71" s="182" t="s">
        <v>112</v>
      </c>
      <c r="D71" s="669" t="s">
        <v>213</v>
      </c>
      <c r="E71" s="669"/>
      <c r="F71" s="669"/>
      <c r="G71" s="670"/>
      <c r="H71" s="225"/>
    </row>
    <row r="72" spans="1:8" ht="47.25" customHeight="1" thickBot="1" x14ac:dyDescent="0.3">
      <c r="A72" s="190" t="s">
        <v>256</v>
      </c>
      <c r="B72" s="189" t="s">
        <v>442</v>
      </c>
      <c r="C72" s="571" t="s">
        <v>594</v>
      </c>
      <c r="D72" s="734"/>
      <c r="E72" s="734"/>
      <c r="F72" s="734"/>
      <c r="G72" s="734"/>
      <c r="H72" s="225" t="s">
        <v>628</v>
      </c>
    </row>
    <row r="73" spans="1:8" ht="39.75" customHeight="1" x14ac:dyDescent="0.25">
      <c r="A73" s="538" t="s">
        <v>259</v>
      </c>
      <c r="B73" s="547" t="s">
        <v>625</v>
      </c>
      <c r="C73" s="183" t="s">
        <v>444</v>
      </c>
      <c r="D73" s="648" t="s">
        <v>215</v>
      </c>
      <c r="E73" s="568"/>
      <c r="F73" s="568"/>
      <c r="G73" s="569"/>
      <c r="H73" s="225" t="s">
        <v>628</v>
      </c>
    </row>
    <row r="74" spans="1:8" ht="39.75" customHeight="1" x14ac:dyDescent="0.25">
      <c r="A74" s="539"/>
      <c r="B74" s="547"/>
      <c r="C74" s="594" t="s">
        <v>445</v>
      </c>
      <c r="D74" s="665" t="s">
        <v>216</v>
      </c>
      <c r="E74" s="666"/>
      <c r="F74" s="666"/>
      <c r="G74" s="667"/>
      <c r="H74" s="225" t="s">
        <v>628</v>
      </c>
    </row>
    <row r="75" spans="1:8" ht="39.75" customHeight="1" x14ac:dyDescent="0.25">
      <c r="A75" s="539"/>
      <c r="B75" s="547"/>
      <c r="C75" s="594"/>
      <c r="D75" s="649" t="s">
        <v>217</v>
      </c>
      <c r="E75" s="624"/>
      <c r="F75" s="624"/>
      <c r="G75" s="625"/>
      <c r="H75" s="225" t="s">
        <v>628</v>
      </c>
    </row>
    <row r="76" spans="1:8" ht="39.75" customHeight="1" x14ac:dyDescent="0.25">
      <c r="A76" s="539"/>
      <c r="B76" s="547"/>
      <c r="C76" s="594"/>
      <c r="D76" s="649" t="s">
        <v>218</v>
      </c>
      <c r="E76" s="624"/>
      <c r="F76" s="624"/>
      <c r="G76" s="625"/>
      <c r="H76" s="225" t="s">
        <v>628</v>
      </c>
    </row>
    <row r="77" spans="1:8" ht="39.75" customHeight="1" x14ac:dyDescent="0.25">
      <c r="A77" s="539"/>
      <c r="B77" s="547"/>
      <c r="C77" s="594"/>
      <c r="D77" s="649" t="s">
        <v>219</v>
      </c>
      <c r="E77" s="624"/>
      <c r="F77" s="624"/>
      <c r="G77" s="625"/>
      <c r="H77" s="225" t="s">
        <v>628</v>
      </c>
    </row>
    <row r="78" spans="1:8" ht="27" customHeight="1" x14ac:dyDescent="0.25">
      <c r="A78" s="539"/>
      <c r="B78" s="547"/>
      <c r="C78" s="594"/>
      <c r="D78" s="649" t="s">
        <v>446</v>
      </c>
      <c r="E78" s="624"/>
      <c r="F78" s="624"/>
      <c r="G78" s="625"/>
      <c r="H78" s="225" t="s">
        <v>628</v>
      </c>
    </row>
    <row r="79" spans="1:8" ht="18" customHeight="1" thickBot="1" x14ac:dyDescent="0.3">
      <c r="A79" s="539"/>
      <c r="B79" s="547"/>
      <c r="C79" s="595"/>
      <c r="D79" s="650" t="s">
        <v>221</v>
      </c>
      <c r="E79" s="645"/>
      <c r="F79" s="645"/>
      <c r="G79" s="646"/>
      <c r="H79" s="225" t="s">
        <v>628</v>
      </c>
    </row>
    <row r="80" spans="1:8" ht="38.25" customHeight="1" x14ac:dyDescent="0.25">
      <c r="A80" s="539"/>
      <c r="B80" s="547"/>
      <c r="C80" s="184" t="s">
        <v>447</v>
      </c>
      <c r="D80" s="735" t="s">
        <v>449</v>
      </c>
      <c r="E80" s="642"/>
      <c r="F80" s="642"/>
      <c r="G80" s="643"/>
      <c r="H80" s="225" t="s">
        <v>628</v>
      </c>
    </row>
    <row r="81" spans="1:8" ht="30.75" customHeight="1" x14ac:dyDescent="0.25">
      <c r="A81" s="539"/>
      <c r="B81" s="547"/>
      <c r="C81" s="594" t="s">
        <v>448</v>
      </c>
      <c r="D81" s="656" t="s">
        <v>450</v>
      </c>
      <c r="E81" s="657"/>
      <c r="F81" s="657"/>
      <c r="G81" s="731"/>
      <c r="H81" s="225" t="s">
        <v>628</v>
      </c>
    </row>
    <row r="82" spans="1:8" ht="30.75" customHeight="1" x14ac:dyDescent="0.25">
      <c r="A82" s="539"/>
      <c r="B82" s="547"/>
      <c r="C82" s="594"/>
      <c r="D82" s="649" t="s">
        <v>451</v>
      </c>
      <c r="E82" s="624"/>
      <c r="F82" s="624"/>
      <c r="G82" s="625"/>
      <c r="H82" s="225" t="s">
        <v>628</v>
      </c>
    </row>
    <row r="83" spans="1:8" ht="30.75" customHeight="1" x14ac:dyDescent="0.25">
      <c r="A83" s="539"/>
      <c r="B83" s="547"/>
      <c r="C83" s="594"/>
      <c r="D83" s="649" t="s">
        <v>452</v>
      </c>
      <c r="E83" s="624"/>
      <c r="F83" s="624"/>
      <c r="G83" s="625"/>
      <c r="H83" s="225" t="s">
        <v>628</v>
      </c>
    </row>
    <row r="84" spans="1:8" ht="30.75" customHeight="1" x14ac:dyDescent="0.25">
      <c r="A84" s="539"/>
      <c r="B84" s="547"/>
      <c r="C84" s="594"/>
      <c r="D84" s="649" t="s">
        <v>453</v>
      </c>
      <c r="E84" s="624"/>
      <c r="F84" s="624"/>
      <c r="G84" s="625"/>
      <c r="H84" s="225" t="s">
        <v>628</v>
      </c>
    </row>
    <row r="85" spans="1:8" ht="30.75" customHeight="1" x14ac:dyDescent="0.25">
      <c r="A85" s="539"/>
      <c r="B85" s="547"/>
      <c r="C85" s="594"/>
      <c r="D85" s="649" t="s">
        <v>454</v>
      </c>
      <c r="E85" s="624"/>
      <c r="F85" s="624"/>
      <c r="G85" s="625"/>
      <c r="H85" s="225" t="s">
        <v>628</v>
      </c>
    </row>
    <row r="86" spans="1:8" ht="30.75" customHeight="1" thickBot="1" x14ac:dyDescent="0.3">
      <c r="A86" s="539"/>
      <c r="B86" s="547"/>
      <c r="C86" s="595"/>
      <c r="D86" s="650" t="s">
        <v>455</v>
      </c>
      <c r="E86" s="645"/>
      <c r="F86" s="645"/>
      <c r="G86" s="646"/>
      <c r="H86" s="225" t="s">
        <v>628</v>
      </c>
    </row>
    <row r="87" spans="1:8" ht="46.5" customHeight="1" x14ac:dyDescent="0.25">
      <c r="A87" s="539"/>
      <c r="B87" s="547"/>
      <c r="C87" s="694" t="s">
        <v>229</v>
      </c>
      <c r="D87" s="697" t="s">
        <v>230</v>
      </c>
      <c r="E87" s="698"/>
      <c r="F87" s="698"/>
      <c r="G87" s="699"/>
      <c r="H87" s="225" t="s">
        <v>628</v>
      </c>
    </row>
    <row r="88" spans="1:8" ht="43.5" customHeight="1" x14ac:dyDescent="0.25">
      <c r="A88" s="539"/>
      <c r="B88" s="547"/>
      <c r="C88" s="695"/>
      <c r="D88" s="700" t="s">
        <v>231</v>
      </c>
      <c r="E88" s="701"/>
      <c r="F88" s="701"/>
      <c r="G88" s="702"/>
      <c r="H88" s="225" t="s">
        <v>628</v>
      </c>
    </row>
    <row r="89" spans="1:8" ht="23.25" customHeight="1" x14ac:dyDescent="0.25">
      <c r="A89" s="539"/>
      <c r="B89" s="547"/>
      <c r="C89" s="695"/>
      <c r="D89" s="703" t="s">
        <v>232</v>
      </c>
      <c r="E89" s="704"/>
      <c r="F89" s="704"/>
      <c r="G89" s="705"/>
      <c r="H89" s="225" t="s">
        <v>628</v>
      </c>
    </row>
    <row r="90" spans="1:8" ht="23.25" customHeight="1" x14ac:dyDescent="0.25">
      <c r="A90" s="539"/>
      <c r="B90" s="547"/>
      <c r="C90" s="695"/>
      <c r="D90" s="703" t="s">
        <v>253</v>
      </c>
      <c r="E90" s="704"/>
      <c r="F90" s="704"/>
      <c r="G90" s="705"/>
      <c r="H90" s="225" t="s">
        <v>628</v>
      </c>
    </row>
    <row r="91" spans="1:8" ht="23.25" customHeight="1" x14ac:dyDescent="0.25">
      <c r="A91" s="539"/>
      <c r="B91" s="547"/>
      <c r="C91" s="695"/>
      <c r="D91" s="703" t="s">
        <v>233</v>
      </c>
      <c r="E91" s="704"/>
      <c r="F91" s="704"/>
      <c r="G91" s="705"/>
      <c r="H91" s="225" t="s">
        <v>628</v>
      </c>
    </row>
    <row r="92" spans="1:8" ht="23.25" customHeight="1" x14ac:dyDescent="0.25">
      <c r="A92" s="539"/>
      <c r="B92" s="547"/>
      <c r="C92" s="695"/>
      <c r="D92" s="700" t="s">
        <v>234</v>
      </c>
      <c r="E92" s="701"/>
      <c r="F92" s="701"/>
      <c r="G92" s="702"/>
      <c r="H92" s="225" t="s">
        <v>628</v>
      </c>
    </row>
    <row r="93" spans="1:8" ht="23.25" customHeight="1" thickBot="1" x14ac:dyDescent="0.3">
      <c r="A93" s="539"/>
      <c r="B93" s="547"/>
      <c r="C93" s="696"/>
      <c r="D93" s="706" t="s">
        <v>235</v>
      </c>
      <c r="E93" s="707"/>
      <c r="F93" s="707"/>
      <c r="G93" s="708"/>
      <c r="H93" s="225" t="s">
        <v>628</v>
      </c>
    </row>
    <row r="94" spans="1:8" ht="46.5" customHeight="1" x14ac:dyDescent="0.25">
      <c r="A94" s="539"/>
      <c r="B94" s="547"/>
      <c r="C94" s="694" t="s">
        <v>268</v>
      </c>
      <c r="D94" s="697" t="s">
        <v>236</v>
      </c>
      <c r="E94" s="698"/>
      <c r="F94" s="698"/>
      <c r="G94" s="699"/>
      <c r="H94" s="225" t="s">
        <v>628</v>
      </c>
    </row>
    <row r="95" spans="1:8" ht="23.25" customHeight="1" x14ac:dyDescent="0.25">
      <c r="A95" s="539"/>
      <c r="B95" s="547"/>
      <c r="C95" s="695"/>
      <c r="D95" s="700" t="s">
        <v>237</v>
      </c>
      <c r="E95" s="701"/>
      <c r="F95" s="701"/>
      <c r="G95" s="702"/>
      <c r="H95" s="225" t="s">
        <v>628</v>
      </c>
    </row>
    <row r="96" spans="1:8" ht="23.25" customHeight="1" x14ac:dyDescent="0.25">
      <c r="A96" s="539"/>
      <c r="B96" s="547"/>
      <c r="C96" s="695"/>
      <c r="D96" s="700" t="s">
        <v>238</v>
      </c>
      <c r="E96" s="701"/>
      <c r="F96" s="701"/>
      <c r="G96" s="702"/>
      <c r="H96" s="225" t="s">
        <v>628</v>
      </c>
    </row>
    <row r="97" spans="1:8" ht="23.25" customHeight="1" x14ac:dyDescent="0.25">
      <c r="A97" s="539"/>
      <c r="B97" s="547"/>
      <c r="C97" s="695"/>
      <c r="D97" s="700" t="s">
        <v>239</v>
      </c>
      <c r="E97" s="701"/>
      <c r="F97" s="701"/>
      <c r="G97" s="702"/>
      <c r="H97" s="225" t="s">
        <v>628</v>
      </c>
    </row>
    <row r="98" spans="1:8" ht="40.5" customHeight="1" x14ac:dyDescent="0.25">
      <c r="A98" s="539"/>
      <c r="B98" s="547"/>
      <c r="C98" s="695"/>
      <c r="D98" s="700" t="s">
        <v>240</v>
      </c>
      <c r="E98" s="701"/>
      <c r="F98" s="701"/>
      <c r="G98" s="702"/>
      <c r="H98" s="225" t="s">
        <v>628</v>
      </c>
    </row>
    <row r="99" spans="1:8" ht="45" customHeight="1" x14ac:dyDescent="0.25">
      <c r="A99" s="539"/>
      <c r="B99" s="547"/>
      <c r="C99" s="695"/>
      <c r="D99" s="700" t="s">
        <v>241</v>
      </c>
      <c r="E99" s="701"/>
      <c r="F99" s="701"/>
      <c r="G99" s="702"/>
      <c r="H99" s="225" t="s">
        <v>628</v>
      </c>
    </row>
    <row r="100" spans="1:8" ht="23.25" customHeight="1" x14ac:dyDescent="0.25">
      <c r="A100" s="539"/>
      <c r="B100" s="547"/>
      <c r="C100" s="695"/>
      <c r="D100" s="700" t="s">
        <v>242</v>
      </c>
      <c r="E100" s="701"/>
      <c r="F100" s="701"/>
      <c r="G100" s="702"/>
      <c r="H100" s="225" t="s">
        <v>628</v>
      </c>
    </row>
    <row r="101" spans="1:8" ht="23.25" customHeight="1" thickBot="1" x14ac:dyDescent="0.3">
      <c r="A101" s="539"/>
      <c r="B101" s="547"/>
      <c r="C101" s="696"/>
      <c r="D101" s="721" t="s">
        <v>243</v>
      </c>
      <c r="E101" s="722"/>
      <c r="F101" s="722"/>
      <c r="G101" s="723"/>
      <c r="H101" s="225" t="s">
        <v>628</v>
      </c>
    </row>
    <row r="102" spans="1:8" ht="23.25" customHeight="1" thickBot="1" x14ac:dyDescent="0.3">
      <c r="A102" s="539"/>
      <c r="B102" s="547"/>
      <c r="C102" s="185" t="s">
        <v>456</v>
      </c>
      <c r="D102" s="724" t="s">
        <v>457</v>
      </c>
      <c r="E102" s="725"/>
      <c r="F102" s="725"/>
      <c r="G102" s="726"/>
      <c r="H102" s="225" t="s">
        <v>628</v>
      </c>
    </row>
    <row r="103" spans="1:8" ht="38.25" customHeight="1" x14ac:dyDescent="0.25">
      <c r="A103" s="539"/>
      <c r="B103" s="547"/>
      <c r="C103" s="647" t="s">
        <v>267</v>
      </c>
      <c r="D103" s="728" t="s">
        <v>260</v>
      </c>
      <c r="E103" s="729"/>
      <c r="F103" s="729"/>
      <c r="G103" s="730"/>
      <c r="H103" s="225" t="s">
        <v>628</v>
      </c>
    </row>
    <row r="104" spans="1:8" ht="23.25" customHeight="1" x14ac:dyDescent="0.25">
      <c r="A104" s="539"/>
      <c r="B104" s="547"/>
      <c r="C104" s="635"/>
      <c r="D104" s="656" t="s">
        <v>261</v>
      </c>
      <c r="E104" s="657"/>
      <c r="F104" s="657"/>
      <c r="G104" s="731"/>
      <c r="H104" s="225" t="s">
        <v>628</v>
      </c>
    </row>
    <row r="105" spans="1:8" ht="47.25" customHeight="1" x14ac:dyDescent="0.25">
      <c r="A105" s="539"/>
      <c r="B105" s="547"/>
      <c r="C105" s="635"/>
      <c r="D105" s="656" t="s">
        <v>262</v>
      </c>
      <c r="E105" s="657"/>
      <c r="F105" s="657"/>
      <c r="G105" s="731"/>
      <c r="H105" s="225" t="s">
        <v>628</v>
      </c>
    </row>
    <row r="106" spans="1:8" ht="31.5" customHeight="1" x14ac:dyDescent="0.25">
      <c r="A106" s="539"/>
      <c r="B106" s="547"/>
      <c r="C106" s="635"/>
      <c r="D106" s="656" t="s">
        <v>263</v>
      </c>
      <c r="E106" s="657"/>
      <c r="F106" s="657"/>
      <c r="G106" s="731"/>
      <c r="H106" s="225" t="s">
        <v>628</v>
      </c>
    </row>
    <row r="107" spans="1:8" ht="48" customHeight="1" x14ac:dyDescent="0.25">
      <c r="A107" s="539"/>
      <c r="B107" s="547"/>
      <c r="C107" s="635"/>
      <c r="D107" s="715" t="s">
        <v>458</v>
      </c>
      <c r="E107" s="716"/>
      <c r="F107" s="716"/>
      <c r="G107" s="717"/>
      <c r="H107" s="225" t="s">
        <v>628</v>
      </c>
    </row>
    <row r="108" spans="1:8" ht="23.25" customHeight="1" x14ac:dyDescent="0.25">
      <c r="A108" s="539"/>
      <c r="B108" s="547"/>
      <c r="C108" s="635"/>
      <c r="D108" s="656" t="s">
        <v>265</v>
      </c>
      <c r="E108" s="657"/>
      <c r="F108" s="657"/>
      <c r="G108" s="731"/>
      <c r="H108" s="225" t="s">
        <v>628</v>
      </c>
    </row>
    <row r="109" spans="1:8" ht="23.25" customHeight="1" thickBot="1" x14ac:dyDescent="0.3">
      <c r="A109" s="539"/>
      <c r="B109" s="548"/>
      <c r="C109" s="727"/>
      <c r="D109" s="658" t="s">
        <v>266</v>
      </c>
      <c r="E109" s="659"/>
      <c r="F109" s="659"/>
      <c r="G109" s="732"/>
      <c r="H109" s="225" t="s">
        <v>628</v>
      </c>
    </row>
    <row r="110" spans="1:8" ht="43.5" customHeight="1" thickBot="1" x14ac:dyDescent="0.3">
      <c r="A110" s="194" t="s">
        <v>274</v>
      </c>
      <c r="B110" s="170" t="s">
        <v>459</v>
      </c>
      <c r="C110" s="733" t="s">
        <v>460</v>
      </c>
      <c r="D110" s="734"/>
      <c r="E110" s="734"/>
      <c r="F110" s="734"/>
      <c r="G110" s="734"/>
      <c r="H110" s="225" t="s">
        <v>628</v>
      </c>
    </row>
    <row r="111" spans="1:8" ht="37.5" customHeight="1" x14ac:dyDescent="0.25">
      <c r="A111" s="540" t="s">
        <v>276</v>
      </c>
      <c r="B111" s="709" t="s">
        <v>408</v>
      </c>
      <c r="C111" s="712" t="s">
        <v>461</v>
      </c>
      <c r="D111" s="713"/>
      <c r="E111" s="713"/>
      <c r="F111" s="713"/>
      <c r="G111" s="714"/>
      <c r="H111" s="225" t="s">
        <v>628</v>
      </c>
    </row>
    <row r="112" spans="1:8" ht="23.25" customHeight="1" x14ac:dyDescent="0.25">
      <c r="A112" s="541"/>
      <c r="B112" s="710"/>
      <c r="C112" s="715" t="s">
        <v>462</v>
      </c>
      <c r="D112" s="716"/>
      <c r="E112" s="716"/>
      <c r="F112" s="716"/>
      <c r="G112" s="717"/>
      <c r="H112" s="225" t="s">
        <v>628</v>
      </c>
    </row>
    <row r="113" spans="1:8" ht="23.25" customHeight="1" thickBot="1" x14ac:dyDescent="0.3">
      <c r="A113" s="542"/>
      <c r="B113" s="711"/>
      <c r="C113" s="718" t="s">
        <v>462</v>
      </c>
      <c r="D113" s="719"/>
      <c r="E113" s="719"/>
      <c r="F113" s="719"/>
      <c r="G113" s="720"/>
      <c r="H113" s="225" t="s">
        <v>628</v>
      </c>
    </row>
    <row r="114" spans="1:8" ht="63.75" customHeight="1" thickBot="1" x14ac:dyDescent="0.3">
      <c r="A114" s="543" t="s">
        <v>588</v>
      </c>
      <c r="B114" s="549" t="s">
        <v>409</v>
      </c>
      <c r="C114" s="186" t="s">
        <v>83</v>
      </c>
      <c r="D114" s="612" t="s">
        <v>304</v>
      </c>
      <c r="E114" s="613"/>
      <c r="F114" s="613"/>
      <c r="G114" s="613"/>
      <c r="H114" s="225"/>
    </row>
    <row r="115" spans="1:8" ht="23.25" customHeight="1" x14ac:dyDescent="0.25">
      <c r="A115" s="544"/>
      <c r="B115" s="550"/>
      <c r="C115" s="549" t="s">
        <v>310</v>
      </c>
      <c r="D115" s="552" t="s">
        <v>463</v>
      </c>
      <c r="E115" s="553"/>
      <c r="F115" s="553"/>
      <c r="G115" s="553"/>
      <c r="H115" s="225"/>
    </row>
    <row r="116" spans="1:8" ht="23.25" customHeight="1" x14ac:dyDescent="0.25">
      <c r="A116" s="544"/>
      <c r="B116" s="550"/>
      <c r="C116" s="550"/>
      <c r="D116" s="554" t="s">
        <v>464</v>
      </c>
      <c r="E116" s="556"/>
      <c r="F116" s="556"/>
      <c r="G116" s="556"/>
      <c r="H116" s="225"/>
    </row>
    <row r="117" spans="1:8" ht="23.25" customHeight="1" x14ac:dyDescent="0.25">
      <c r="A117" s="544"/>
      <c r="B117" s="550"/>
      <c r="C117" s="550"/>
      <c r="D117" s="554" t="s">
        <v>465</v>
      </c>
      <c r="E117" s="556"/>
      <c r="F117" s="556"/>
      <c r="G117" s="556"/>
      <c r="H117" s="225"/>
    </row>
    <row r="118" spans="1:8" ht="23.25" customHeight="1" x14ac:dyDescent="0.25">
      <c r="A118" s="544"/>
      <c r="B118" s="550"/>
      <c r="C118" s="550"/>
      <c r="D118" s="554" t="s">
        <v>466</v>
      </c>
      <c r="E118" s="556"/>
      <c r="F118" s="556"/>
      <c r="G118" s="556"/>
      <c r="H118" s="225"/>
    </row>
    <row r="119" spans="1:8" ht="23.25" customHeight="1" x14ac:dyDescent="0.25">
      <c r="A119" s="544"/>
      <c r="B119" s="550"/>
      <c r="C119" s="550"/>
      <c r="D119" s="554" t="s">
        <v>467</v>
      </c>
      <c r="E119" s="556"/>
      <c r="F119" s="556"/>
      <c r="G119" s="556"/>
      <c r="H119" s="225"/>
    </row>
    <row r="120" spans="1:8" ht="23.25" customHeight="1" x14ac:dyDescent="0.25">
      <c r="A120" s="544"/>
      <c r="B120" s="550"/>
      <c r="C120" s="550"/>
      <c r="D120" s="554" t="s">
        <v>468</v>
      </c>
      <c r="E120" s="556"/>
      <c r="F120" s="556"/>
      <c r="G120" s="556"/>
      <c r="H120" s="225"/>
    </row>
    <row r="121" spans="1:8" ht="23.25" customHeight="1" x14ac:dyDescent="0.25">
      <c r="A121" s="544"/>
      <c r="B121" s="550"/>
      <c r="C121" s="550"/>
      <c r="D121" s="554" t="s">
        <v>469</v>
      </c>
      <c r="E121" s="556"/>
      <c r="F121" s="556"/>
      <c r="G121" s="556"/>
      <c r="H121" s="225"/>
    </row>
    <row r="122" spans="1:8" ht="23.25" customHeight="1" x14ac:dyDescent="0.25">
      <c r="A122" s="544"/>
      <c r="B122" s="550"/>
      <c r="C122" s="550"/>
      <c r="D122" s="554" t="s">
        <v>470</v>
      </c>
      <c r="E122" s="556"/>
      <c r="F122" s="556"/>
      <c r="G122" s="556"/>
      <c r="H122" s="225"/>
    </row>
    <row r="123" spans="1:8" ht="23.25" customHeight="1" x14ac:dyDescent="0.25">
      <c r="A123" s="544"/>
      <c r="B123" s="550"/>
      <c r="C123" s="550"/>
      <c r="D123" s="554" t="s">
        <v>471</v>
      </c>
      <c r="E123" s="556"/>
      <c r="F123" s="556"/>
      <c r="G123" s="556"/>
      <c r="H123" s="225"/>
    </row>
    <row r="124" spans="1:8" ht="23.25" customHeight="1" x14ac:dyDescent="0.25">
      <c r="A124" s="544"/>
      <c r="B124" s="550"/>
      <c r="C124" s="550"/>
      <c r="D124" s="554" t="s">
        <v>472</v>
      </c>
      <c r="E124" s="556"/>
      <c r="F124" s="556"/>
      <c r="G124" s="556"/>
      <c r="H124" s="225"/>
    </row>
    <row r="125" spans="1:8" ht="23.25" customHeight="1" x14ac:dyDescent="0.25">
      <c r="A125" s="544"/>
      <c r="B125" s="550"/>
      <c r="C125" s="550"/>
      <c r="D125" s="554" t="s">
        <v>473</v>
      </c>
      <c r="E125" s="556"/>
      <c r="F125" s="556"/>
      <c r="G125" s="556"/>
      <c r="H125" s="225"/>
    </row>
    <row r="126" spans="1:8" ht="32.25" customHeight="1" thickBot="1" x14ac:dyDescent="0.3">
      <c r="A126" s="544"/>
      <c r="B126" s="550"/>
      <c r="C126" s="551"/>
      <c r="D126" s="621" t="s">
        <v>474</v>
      </c>
      <c r="E126" s="622"/>
      <c r="F126" s="622"/>
      <c r="G126" s="622"/>
      <c r="H126" s="225"/>
    </row>
    <row r="127" spans="1:8" ht="46.5" customHeight="1" x14ac:dyDescent="0.25">
      <c r="A127" s="544"/>
      <c r="B127" s="550"/>
      <c r="C127" s="682" t="s">
        <v>295</v>
      </c>
      <c r="D127" s="684" t="s">
        <v>299</v>
      </c>
      <c r="E127" s="685"/>
      <c r="F127" s="685"/>
      <c r="G127" s="686"/>
      <c r="H127" s="225"/>
    </row>
    <row r="128" spans="1:8" ht="51" customHeight="1" x14ac:dyDescent="0.25">
      <c r="A128" s="544"/>
      <c r="B128" s="550"/>
      <c r="C128" s="682"/>
      <c r="D128" s="687" t="s">
        <v>300</v>
      </c>
      <c r="E128" s="688"/>
      <c r="F128" s="688"/>
      <c r="G128" s="689"/>
      <c r="H128" s="225"/>
    </row>
    <row r="129" spans="1:8" ht="39" customHeight="1" thickBot="1" x14ac:dyDescent="0.3">
      <c r="A129" s="544"/>
      <c r="B129" s="550"/>
      <c r="C129" s="683"/>
      <c r="D129" s="690" t="s">
        <v>301</v>
      </c>
      <c r="E129" s="691"/>
      <c r="F129" s="691"/>
      <c r="G129" s="692"/>
      <c r="H129" s="225"/>
    </row>
    <row r="130" spans="1:8" ht="55.5" customHeight="1" x14ac:dyDescent="0.25">
      <c r="A130" s="544"/>
      <c r="B130" s="550"/>
      <c r="C130" s="635" t="s">
        <v>296</v>
      </c>
      <c r="D130" s="662" t="s">
        <v>282</v>
      </c>
      <c r="E130" s="663"/>
      <c r="F130" s="663"/>
      <c r="G130" s="664"/>
      <c r="H130" s="225"/>
    </row>
    <row r="131" spans="1:8" ht="40.5" customHeight="1" x14ac:dyDescent="0.25">
      <c r="A131" s="544"/>
      <c r="B131" s="550"/>
      <c r="C131" s="635"/>
      <c r="D131" s="665" t="s">
        <v>283</v>
      </c>
      <c r="E131" s="666"/>
      <c r="F131" s="666"/>
      <c r="G131" s="667"/>
      <c r="H131" s="225"/>
    </row>
    <row r="132" spans="1:8" ht="37.5" customHeight="1" x14ac:dyDescent="0.25">
      <c r="A132" s="544"/>
      <c r="B132" s="550"/>
      <c r="C132" s="635"/>
      <c r="D132" s="665" t="s">
        <v>284</v>
      </c>
      <c r="E132" s="666"/>
      <c r="F132" s="666"/>
      <c r="G132" s="667"/>
      <c r="H132" s="225"/>
    </row>
    <row r="133" spans="1:8" ht="43.5" customHeight="1" x14ac:dyDescent="0.25">
      <c r="A133" s="544"/>
      <c r="B133" s="550"/>
      <c r="C133" s="635"/>
      <c r="D133" s="665" t="s">
        <v>285</v>
      </c>
      <c r="E133" s="666"/>
      <c r="F133" s="666"/>
      <c r="G133" s="667"/>
      <c r="H133" s="225"/>
    </row>
    <row r="134" spans="1:8" ht="47.25" customHeight="1" x14ac:dyDescent="0.25">
      <c r="A134" s="544"/>
      <c r="B134" s="550"/>
      <c r="C134" s="635"/>
      <c r="D134" s="665" t="s">
        <v>286</v>
      </c>
      <c r="E134" s="666"/>
      <c r="F134" s="666"/>
      <c r="G134" s="667"/>
      <c r="H134" s="225"/>
    </row>
    <row r="135" spans="1:8" ht="59.25" customHeight="1" x14ac:dyDescent="0.25">
      <c r="A135" s="544"/>
      <c r="B135" s="550"/>
      <c r="C135" s="635"/>
      <c r="D135" s="665" t="s">
        <v>475</v>
      </c>
      <c r="E135" s="666"/>
      <c r="F135" s="666"/>
      <c r="G135" s="667"/>
      <c r="H135" s="225"/>
    </row>
    <row r="136" spans="1:8" ht="37.5" customHeight="1" x14ac:dyDescent="0.25">
      <c r="A136" s="544"/>
      <c r="B136" s="550"/>
      <c r="C136" s="635"/>
      <c r="D136" s="665" t="s">
        <v>288</v>
      </c>
      <c r="E136" s="666"/>
      <c r="F136" s="666"/>
      <c r="G136" s="667"/>
      <c r="H136" s="225"/>
    </row>
    <row r="137" spans="1:8" ht="52.5" customHeight="1" x14ac:dyDescent="0.25">
      <c r="A137" s="544"/>
      <c r="B137" s="550"/>
      <c r="C137" s="635"/>
      <c r="D137" s="665" t="s">
        <v>595</v>
      </c>
      <c r="E137" s="666"/>
      <c r="F137" s="666"/>
      <c r="G137" s="667"/>
      <c r="H137" s="225"/>
    </row>
    <row r="138" spans="1:8" ht="48.75" customHeight="1" x14ac:dyDescent="0.25">
      <c r="A138" s="544"/>
      <c r="B138" s="550"/>
      <c r="C138" s="635"/>
      <c r="D138" s="665" t="s">
        <v>289</v>
      </c>
      <c r="E138" s="666"/>
      <c r="F138" s="666"/>
      <c r="G138" s="667"/>
      <c r="H138" s="225"/>
    </row>
    <row r="139" spans="1:8" ht="39" customHeight="1" x14ac:dyDescent="0.25">
      <c r="A139" s="544"/>
      <c r="B139" s="550"/>
      <c r="C139" s="635"/>
      <c r="D139" s="665" t="s">
        <v>596</v>
      </c>
      <c r="E139" s="666"/>
      <c r="F139" s="666"/>
      <c r="G139" s="667"/>
      <c r="H139" s="225"/>
    </row>
    <row r="140" spans="1:8" ht="39" customHeight="1" x14ac:dyDescent="0.25">
      <c r="A140" s="544"/>
      <c r="B140" s="550"/>
      <c r="C140" s="635"/>
      <c r="D140" s="665" t="s">
        <v>476</v>
      </c>
      <c r="E140" s="666"/>
      <c r="F140" s="666"/>
      <c r="G140" s="667"/>
      <c r="H140" s="225"/>
    </row>
    <row r="141" spans="1:8" ht="23.25" customHeight="1" x14ac:dyDescent="0.25">
      <c r="A141" s="544"/>
      <c r="B141" s="550"/>
      <c r="C141" s="635"/>
      <c r="D141" s="665" t="s">
        <v>477</v>
      </c>
      <c r="E141" s="666"/>
      <c r="F141" s="666"/>
      <c r="G141" s="667"/>
      <c r="H141" s="225"/>
    </row>
    <row r="142" spans="1:8" ht="23.25" customHeight="1" thickBot="1" x14ac:dyDescent="0.3">
      <c r="A142" s="544"/>
      <c r="B142" s="550"/>
      <c r="C142" s="693"/>
      <c r="D142" s="668" t="s">
        <v>478</v>
      </c>
      <c r="E142" s="669"/>
      <c r="F142" s="669"/>
      <c r="G142" s="670"/>
      <c r="H142" s="225"/>
    </row>
    <row r="143" spans="1:8" ht="23.25" customHeight="1" thickBot="1" x14ac:dyDescent="0.3">
      <c r="A143" s="544"/>
      <c r="B143" s="550"/>
      <c r="C143" s="549" t="s">
        <v>311</v>
      </c>
      <c r="D143" s="557" t="s">
        <v>309</v>
      </c>
      <c r="E143" s="558"/>
      <c r="F143" s="558"/>
      <c r="G143" s="558"/>
      <c r="H143" s="225"/>
    </row>
    <row r="144" spans="1:8" ht="95.25" customHeight="1" x14ac:dyDescent="0.25">
      <c r="A144" s="544"/>
      <c r="B144" s="550"/>
      <c r="C144" s="550"/>
      <c r="D144" s="671" t="s">
        <v>374</v>
      </c>
      <c r="E144" s="552" t="s">
        <v>298</v>
      </c>
      <c r="F144" s="674"/>
      <c r="G144" s="196" t="s">
        <v>479</v>
      </c>
      <c r="H144" s="225"/>
    </row>
    <row r="145" spans="1:8" ht="23.25" customHeight="1" x14ac:dyDescent="0.25">
      <c r="A145" s="544"/>
      <c r="B145" s="550"/>
      <c r="C145" s="550"/>
      <c r="D145" s="672"/>
      <c r="E145" s="554"/>
      <c r="F145" s="675"/>
      <c r="G145" s="197" t="s">
        <v>480</v>
      </c>
      <c r="H145" s="225"/>
    </row>
    <row r="146" spans="1:8" ht="23.25" customHeight="1" thickBot="1" x14ac:dyDescent="0.3">
      <c r="A146" s="544"/>
      <c r="B146" s="550"/>
      <c r="C146" s="550"/>
      <c r="D146" s="673"/>
      <c r="E146" s="557"/>
      <c r="F146" s="676"/>
      <c r="G146" s="197" t="s">
        <v>481</v>
      </c>
      <c r="H146" s="225"/>
    </row>
    <row r="147" spans="1:8" ht="108" customHeight="1" x14ac:dyDescent="0.25">
      <c r="A147" s="544"/>
      <c r="B147" s="550"/>
      <c r="C147" s="550"/>
      <c r="D147" s="671" t="s">
        <v>305</v>
      </c>
      <c r="E147" s="552" t="s">
        <v>306</v>
      </c>
      <c r="F147" s="553"/>
      <c r="G147" s="198" t="s">
        <v>482</v>
      </c>
      <c r="H147" s="225"/>
    </row>
    <row r="148" spans="1:8" ht="34.5" customHeight="1" x14ac:dyDescent="0.25">
      <c r="A148" s="544"/>
      <c r="B148" s="550"/>
      <c r="C148" s="550"/>
      <c r="D148" s="672"/>
      <c r="E148" s="554"/>
      <c r="F148" s="556"/>
      <c r="G148" s="199" t="s">
        <v>483</v>
      </c>
      <c r="H148" s="225"/>
    </row>
    <row r="149" spans="1:8" ht="23.25" customHeight="1" x14ac:dyDescent="0.25">
      <c r="A149" s="544"/>
      <c r="B149" s="550"/>
      <c r="C149" s="550"/>
      <c r="D149" s="672"/>
      <c r="E149" s="554"/>
      <c r="F149" s="556"/>
      <c r="G149" s="200" t="s">
        <v>484</v>
      </c>
      <c r="H149" s="225"/>
    </row>
    <row r="150" spans="1:8" ht="23.25" customHeight="1" thickBot="1" x14ac:dyDescent="0.3">
      <c r="A150" s="544"/>
      <c r="B150" s="550"/>
      <c r="C150" s="550"/>
      <c r="D150" s="673"/>
      <c r="E150" s="557"/>
      <c r="F150" s="558"/>
      <c r="G150" s="201" t="s">
        <v>485</v>
      </c>
      <c r="H150" s="225"/>
    </row>
    <row r="151" spans="1:8" ht="34.5" customHeight="1" x14ac:dyDescent="0.25">
      <c r="A151" s="544"/>
      <c r="B151" s="550"/>
      <c r="C151" s="550"/>
      <c r="D151" s="671" t="s">
        <v>383</v>
      </c>
      <c r="E151" s="552" t="s">
        <v>384</v>
      </c>
      <c r="F151" s="674"/>
      <c r="G151" s="196" t="s">
        <v>486</v>
      </c>
      <c r="H151" s="225"/>
    </row>
    <row r="152" spans="1:8" ht="46.5" customHeight="1" x14ac:dyDescent="0.25">
      <c r="A152" s="544"/>
      <c r="B152" s="550"/>
      <c r="C152" s="550"/>
      <c r="D152" s="672"/>
      <c r="E152" s="554"/>
      <c r="F152" s="675"/>
      <c r="G152" s="196" t="s">
        <v>487</v>
      </c>
      <c r="H152" s="225"/>
    </row>
    <row r="153" spans="1:8" ht="23.25" customHeight="1" thickBot="1" x14ac:dyDescent="0.3">
      <c r="A153" s="544"/>
      <c r="B153" s="550"/>
      <c r="C153" s="550"/>
      <c r="D153" s="672"/>
      <c r="E153" s="557"/>
      <c r="F153" s="676"/>
      <c r="G153" s="202" t="s">
        <v>488</v>
      </c>
      <c r="H153" s="225"/>
    </row>
    <row r="154" spans="1:8" ht="38.25" customHeight="1" x14ac:dyDescent="0.25">
      <c r="A154" s="544"/>
      <c r="B154" s="550"/>
      <c r="C154" s="550"/>
      <c r="D154" s="672"/>
      <c r="E154" s="552" t="s">
        <v>382</v>
      </c>
      <c r="F154" s="674"/>
      <c r="G154" s="196" t="s">
        <v>489</v>
      </c>
      <c r="H154" s="225"/>
    </row>
    <row r="155" spans="1:8" ht="51.75" customHeight="1" x14ac:dyDescent="0.25">
      <c r="A155" s="544"/>
      <c r="B155" s="550"/>
      <c r="C155" s="550"/>
      <c r="D155" s="672"/>
      <c r="E155" s="554"/>
      <c r="F155" s="675"/>
      <c r="G155" s="196" t="s">
        <v>490</v>
      </c>
      <c r="H155" s="225"/>
    </row>
    <row r="156" spans="1:8" ht="41.25" customHeight="1" thickBot="1" x14ac:dyDescent="0.3">
      <c r="A156" s="544"/>
      <c r="B156" s="550"/>
      <c r="C156" s="550"/>
      <c r="D156" s="677"/>
      <c r="E156" s="557"/>
      <c r="F156" s="676"/>
      <c r="G156" s="203" t="s">
        <v>491</v>
      </c>
      <c r="H156" s="225"/>
    </row>
    <row r="157" spans="1:8" ht="120" customHeight="1" thickBot="1" x14ac:dyDescent="0.3">
      <c r="A157" s="544"/>
      <c r="B157" s="550"/>
      <c r="C157" s="550"/>
      <c r="D157" s="678" t="s">
        <v>307</v>
      </c>
      <c r="E157" s="680" t="s">
        <v>492</v>
      </c>
      <c r="F157" s="681"/>
      <c r="G157" s="177" t="s">
        <v>388</v>
      </c>
      <c r="H157" s="225"/>
    </row>
    <row r="158" spans="1:8" ht="71.25" customHeight="1" thickBot="1" x14ac:dyDescent="0.3">
      <c r="A158" s="544"/>
      <c r="B158" s="550"/>
      <c r="C158" s="550"/>
      <c r="D158" s="679"/>
      <c r="E158" s="680" t="s">
        <v>389</v>
      </c>
      <c r="F158" s="681"/>
      <c r="G158" s="177" t="s">
        <v>390</v>
      </c>
      <c r="H158" s="225"/>
    </row>
    <row r="159" spans="1:8" ht="39.75" customHeight="1" thickBot="1" x14ac:dyDescent="0.3">
      <c r="A159" s="544"/>
      <c r="B159" s="550"/>
      <c r="C159" s="636"/>
      <c r="D159" s="679"/>
      <c r="E159" s="552" t="s">
        <v>391</v>
      </c>
      <c r="F159" s="674"/>
      <c r="G159" s="204" t="s">
        <v>392</v>
      </c>
      <c r="H159" s="225"/>
    </row>
    <row r="160" spans="1:8" ht="23.25" customHeight="1" x14ac:dyDescent="0.25">
      <c r="A160" s="544"/>
      <c r="B160" s="550"/>
      <c r="C160" s="647" t="s">
        <v>368</v>
      </c>
      <c r="D160" s="648" t="s">
        <v>369</v>
      </c>
      <c r="E160" s="568"/>
      <c r="F160" s="568"/>
      <c r="G160" s="569"/>
      <c r="H160" s="225"/>
    </row>
    <row r="161" spans="1:8" ht="23.25" customHeight="1" x14ac:dyDescent="0.25">
      <c r="A161" s="544"/>
      <c r="B161" s="550"/>
      <c r="C161" s="635"/>
      <c r="D161" s="649" t="s">
        <v>370</v>
      </c>
      <c r="E161" s="624"/>
      <c r="F161" s="624"/>
      <c r="G161" s="625"/>
      <c r="H161" s="225"/>
    </row>
    <row r="162" spans="1:8" ht="23.25" customHeight="1" x14ac:dyDescent="0.25">
      <c r="A162" s="544"/>
      <c r="B162" s="550"/>
      <c r="C162" s="635"/>
      <c r="D162" s="649" t="s">
        <v>371</v>
      </c>
      <c r="E162" s="624"/>
      <c r="F162" s="624"/>
      <c r="G162" s="625"/>
      <c r="H162" s="225"/>
    </row>
    <row r="163" spans="1:8" ht="23.25" customHeight="1" thickBot="1" x14ac:dyDescent="0.3">
      <c r="A163" s="544"/>
      <c r="B163" s="550"/>
      <c r="C163" s="635"/>
      <c r="D163" s="650" t="s">
        <v>372</v>
      </c>
      <c r="E163" s="645"/>
      <c r="F163" s="645"/>
      <c r="G163" s="646"/>
      <c r="H163" s="225"/>
    </row>
    <row r="164" spans="1:8" ht="23.25" customHeight="1" thickBot="1" x14ac:dyDescent="0.3">
      <c r="A164" s="544"/>
      <c r="B164" s="550"/>
      <c r="C164" s="551"/>
      <c r="D164" s="557" t="s">
        <v>373</v>
      </c>
      <c r="E164" s="556"/>
      <c r="F164" s="556"/>
      <c r="G164" s="556"/>
      <c r="H164" s="225"/>
    </row>
    <row r="165" spans="1:8" ht="42" customHeight="1" x14ac:dyDescent="0.25">
      <c r="A165" s="544"/>
      <c r="B165" s="550"/>
      <c r="C165" s="549" t="s">
        <v>312</v>
      </c>
      <c r="D165" s="652" t="s">
        <v>297</v>
      </c>
      <c r="E165" s="654" t="s">
        <v>377</v>
      </c>
      <c r="F165" s="655"/>
      <c r="G165" s="205" t="s">
        <v>377</v>
      </c>
      <c r="H165" s="225"/>
    </row>
    <row r="166" spans="1:8" ht="23.25" customHeight="1" x14ac:dyDescent="0.25">
      <c r="A166" s="544"/>
      <c r="B166" s="550"/>
      <c r="C166" s="550"/>
      <c r="D166" s="653"/>
      <c r="E166" s="656" t="s">
        <v>375</v>
      </c>
      <c r="F166" s="657"/>
      <c r="G166" s="206" t="s">
        <v>378</v>
      </c>
      <c r="H166" s="225"/>
    </row>
    <row r="167" spans="1:8" ht="23.25" customHeight="1" thickBot="1" x14ac:dyDescent="0.3">
      <c r="A167" s="544"/>
      <c r="B167" s="550"/>
      <c r="C167" s="550"/>
      <c r="D167" s="653"/>
      <c r="E167" s="658" t="s">
        <v>376</v>
      </c>
      <c r="F167" s="659"/>
      <c r="G167" s="207" t="s">
        <v>379</v>
      </c>
      <c r="H167" s="225"/>
    </row>
    <row r="168" spans="1:8" ht="23.25" customHeight="1" x14ac:dyDescent="0.25">
      <c r="A168" s="544"/>
      <c r="B168" s="550"/>
      <c r="C168" s="550"/>
      <c r="D168" s="660" t="s">
        <v>305</v>
      </c>
      <c r="E168" s="648" t="s">
        <v>314</v>
      </c>
      <c r="F168" s="568"/>
      <c r="G168" s="569"/>
      <c r="H168" s="225"/>
    </row>
    <row r="169" spans="1:8" ht="23.25" customHeight="1" x14ac:dyDescent="0.25">
      <c r="A169" s="544"/>
      <c r="B169" s="550"/>
      <c r="C169" s="550"/>
      <c r="D169" s="661"/>
      <c r="E169" s="649" t="s">
        <v>493</v>
      </c>
      <c r="F169" s="624"/>
      <c r="G169" s="625"/>
      <c r="H169" s="225"/>
    </row>
    <row r="170" spans="1:8" ht="23.25" customHeight="1" x14ac:dyDescent="0.25">
      <c r="A170" s="544"/>
      <c r="B170" s="550"/>
      <c r="C170" s="550"/>
      <c r="D170" s="661"/>
      <c r="E170" s="649" t="s">
        <v>494</v>
      </c>
      <c r="F170" s="624"/>
      <c r="G170" s="625"/>
      <c r="H170" s="225"/>
    </row>
    <row r="171" spans="1:8" ht="23.25" customHeight="1" x14ac:dyDescent="0.25">
      <c r="A171" s="544"/>
      <c r="B171" s="550"/>
      <c r="C171" s="550"/>
      <c r="D171" s="661"/>
      <c r="E171" s="649" t="s">
        <v>316</v>
      </c>
      <c r="F171" s="624"/>
      <c r="G171" s="625"/>
      <c r="H171" s="225"/>
    </row>
    <row r="172" spans="1:8" ht="23.25" customHeight="1" x14ac:dyDescent="0.25">
      <c r="A172" s="544"/>
      <c r="B172" s="550"/>
      <c r="C172" s="550"/>
      <c r="D172" s="661"/>
      <c r="E172" s="649" t="s">
        <v>317</v>
      </c>
      <c r="F172" s="624"/>
      <c r="G172" s="625"/>
      <c r="H172" s="225"/>
    </row>
    <row r="173" spans="1:8" ht="23.25" customHeight="1" x14ac:dyDescent="0.25">
      <c r="A173" s="544"/>
      <c r="B173" s="550"/>
      <c r="C173" s="550"/>
      <c r="D173" s="661"/>
      <c r="E173" s="649" t="s">
        <v>318</v>
      </c>
      <c r="F173" s="624"/>
      <c r="G173" s="625"/>
      <c r="H173" s="225"/>
    </row>
    <row r="174" spans="1:8" ht="23.25" customHeight="1" thickBot="1" x14ac:dyDescent="0.3">
      <c r="A174" s="544"/>
      <c r="B174" s="550"/>
      <c r="C174" s="550"/>
      <c r="D174" s="661"/>
      <c r="E174" s="651" t="s">
        <v>319</v>
      </c>
      <c r="F174" s="627"/>
      <c r="G174" s="628"/>
      <c r="H174" s="225"/>
    </row>
    <row r="175" spans="1:8" ht="23.25" customHeight="1" thickBot="1" x14ac:dyDescent="0.3">
      <c r="A175" s="544"/>
      <c r="B175" s="550"/>
      <c r="C175" s="635"/>
      <c r="D175" s="191" t="s">
        <v>382</v>
      </c>
      <c r="E175" s="637" t="s">
        <v>387</v>
      </c>
      <c r="F175" s="638"/>
      <c r="G175" s="639"/>
      <c r="H175" s="225"/>
    </row>
    <row r="176" spans="1:8" ht="23.25" customHeight="1" x14ac:dyDescent="0.25">
      <c r="A176" s="544"/>
      <c r="B176" s="550"/>
      <c r="C176" s="550"/>
      <c r="D176" s="565" t="s">
        <v>307</v>
      </c>
      <c r="E176" s="641" t="s">
        <v>320</v>
      </c>
      <c r="F176" s="642"/>
      <c r="G176" s="643"/>
      <c r="H176" s="225"/>
    </row>
    <row r="177" spans="1:8" ht="23.25" customHeight="1" thickBot="1" x14ac:dyDescent="0.3">
      <c r="A177" s="544"/>
      <c r="B177" s="550"/>
      <c r="C177" s="550"/>
      <c r="D177" s="640"/>
      <c r="E177" s="644" t="s">
        <v>321</v>
      </c>
      <c r="F177" s="645"/>
      <c r="G177" s="646"/>
      <c r="H177" s="225"/>
    </row>
    <row r="178" spans="1:8" ht="23.25" customHeight="1" x14ac:dyDescent="0.25">
      <c r="A178" s="544"/>
      <c r="B178" s="550"/>
      <c r="C178" s="550"/>
      <c r="D178" s="565" t="s">
        <v>495</v>
      </c>
      <c r="E178" s="567" t="s">
        <v>323</v>
      </c>
      <c r="F178" s="568"/>
      <c r="G178" s="569"/>
      <c r="H178" s="225"/>
    </row>
    <row r="179" spans="1:8" ht="23.25" customHeight="1" x14ac:dyDescent="0.25">
      <c r="A179" s="544"/>
      <c r="B179" s="550"/>
      <c r="C179" s="550"/>
      <c r="D179" s="566"/>
      <c r="E179" s="623" t="s">
        <v>324</v>
      </c>
      <c r="F179" s="624"/>
      <c r="G179" s="625"/>
      <c r="H179" s="225"/>
    </row>
    <row r="180" spans="1:8" ht="23.25" customHeight="1" x14ac:dyDescent="0.25">
      <c r="A180" s="544"/>
      <c r="B180" s="550"/>
      <c r="C180" s="550"/>
      <c r="D180" s="566"/>
      <c r="E180" s="623" t="s">
        <v>496</v>
      </c>
      <c r="F180" s="624"/>
      <c r="G180" s="625"/>
      <c r="H180" s="225"/>
    </row>
    <row r="181" spans="1:8" ht="23.25" customHeight="1" thickBot="1" x14ac:dyDescent="0.3">
      <c r="A181" s="544"/>
      <c r="B181" s="550"/>
      <c r="C181" s="636"/>
      <c r="D181" s="566"/>
      <c r="E181" s="626" t="s">
        <v>326</v>
      </c>
      <c r="F181" s="627"/>
      <c r="G181" s="628"/>
      <c r="H181" s="225"/>
    </row>
    <row r="182" spans="1:8" ht="66" customHeight="1" x14ac:dyDescent="0.25">
      <c r="A182" s="544"/>
      <c r="B182" s="550"/>
      <c r="C182" s="629" t="s">
        <v>497</v>
      </c>
      <c r="D182" s="632" t="s">
        <v>498</v>
      </c>
      <c r="E182" s="633"/>
      <c r="F182" s="633"/>
      <c r="G182" s="634"/>
      <c r="H182" s="225"/>
    </row>
    <row r="183" spans="1:8" ht="55.5" customHeight="1" x14ac:dyDescent="0.25">
      <c r="A183" s="544"/>
      <c r="B183" s="550"/>
      <c r="C183" s="630"/>
      <c r="D183" s="559" t="s">
        <v>597</v>
      </c>
      <c r="E183" s="560"/>
      <c r="F183" s="560"/>
      <c r="G183" s="561"/>
      <c r="H183" s="225"/>
    </row>
    <row r="184" spans="1:8" ht="23.25" customHeight="1" x14ac:dyDescent="0.25">
      <c r="A184" s="544"/>
      <c r="B184" s="550"/>
      <c r="C184" s="630"/>
      <c r="D184" s="559" t="s">
        <v>598</v>
      </c>
      <c r="E184" s="560"/>
      <c r="F184" s="560"/>
      <c r="G184" s="561"/>
      <c r="H184" s="225"/>
    </row>
    <row r="185" spans="1:8" ht="42" customHeight="1" x14ac:dyDescent="0.25">
      <c r="A185" s="544"/>
      <c r="B185" s="550"/>
      <c r="C185" s="630"/>
      <c r="D185" s="559" t="s">
        <v>599</v>
      </c>
      <c r="E185" s="560"/>
      <c r="F185" s="560"/>
      <c r="G185" s="561"/>
      <c r="H185" s="225"/>
    </row>
    <row r="186" spans="1:8" ht="23.25" customHeight="1" x14ac:dyDescent="0.25">
      <c r="A186" s="544"/>
      <c r="B186" s="550"/>
      <c r="C186" s="630"/>
      <c r="D186" s="559" t="s">
        <v>600</v>
      </c>
      <c r="E186" s="560"/>
      <c r="F186" s="560"/>
      <c r="G186" s="561"/>
      <c r="H186" s="225"/>
    </row>
    <row r="187" spans="1:8" ht="23.25" customHeight="1" x14ac:dyDescent="0.25">
      <c r="A187" s="544"/>
      <c r="B187" s="550"/>
      <c r="C187" s="630"/>
      <c r="D187" s="559" t="s">
        <v>601</v>
      </c>
      <c r="E187" s="560"/>
      <c r="F187" s="560"/>
      <c r="G187" s="561"/>
      <c r="H187" s="225"/>
    </row>
    <row r="188" spans="1:8" ht="36" customHeight="1" x14ac:dyDescent="0.25">
      <c r="A188" s="544"/>
      <c r="B188" s="550"/>
      <c r="C188" s="630"/>
      <c r="D188" s="559" t="s">
        <v>602</v>
      </c>
      <c r="E188" s="560"/>
      <c r="F188" s="560"/>
      <c r="G188" s="561"/>
      <c r="H188" s="225"/>
    </row>
    <row r="189" spans="1:8" ht="23.25" customHeight="1" x14ac:dyDescent="0.25">
      <c r="A189" s="544"/>
      <c r="B189" s="550"/>
      <c r="C189" s="630"/>
      <c r="D189" s="559" t="s">
        <v>603</v>
      </c>
      <c r="E189" s="560"/>
      <c r="F189" s="560"/>
      <c r="G189" s="561"/>
      <c r="H189" s="225"/>
    </row>
    <row r="190" spans="1:8" ht="23.25" customHeight="1" x14ac:dyDescent="0.25">
      <c r="A190" s="544"/>
      <c r="B190" s="550"/>
      <c r="C190" s="630"/>
      <c r="D190" s="559" t="s">
        <v>604</v>
      </c>
      <c r="E190" s="560"/>
      <c r="F190" s="560"/>
      <c r="G190" s="561"/>
      <c r="H190" s="225"/>
    </row>
    <row r="191" spans="1:8" ht="35.25" customHeight="1" thickBot="1" x14ac:dyDescent="0.3">
      <c r="A191" s="544"/>
      <c r="B191" s="550"/>
      <c r="C191" s="631"/>
      <c r="D191" s="562" t="s">
        <v>605</v>
      </c>
      <c r="E191" s="563"/>
      <c r="F191" s="563"/>
      <c r="G191" s="564"/>
      <c r="H191" s="225"/>
    </row>
    <row r="192" spans="1:8" ht="51" customHeight="1" thickBot="1" x14ac:dyDescent="0.3">
      <c r="A192" s="544"/>
      <c r="B192" s="550"/>
      <c r="C192" s="186" t="s">
        <v>327</v>
      </c>
      <c r="D192" s="621" t="s">
        <v>393</v>
      </c>
      <c r="E192" s="622"/>
      <c r="F192" s="622"/>
      <c r="G192" s="622"/>
      <c r="H192" s="225"/>
    </row>
    <row r="193" spans="1:8" ht="23.25" customHeight="1" x14ac:dyDescent="0.25">
      <c r="A193" s="544"/>
      <c r="B193" s="550"/>
      <c r="C193" s="549" t="s">
        <v>111</v>
      </c>
      <c r="D193" s="552" t="s">
        <v>499</v>
      </c>
      <c r="E193" s="553"/>
      <c r="F193" s="553"/>
      <c r="G193" s="553"/>
      <c r="H193" s="225"/>
    </row>
    <row r="194" spans="1:8" ht="23.25" customHeight="1" x14ac:dyDescent="0.25">
      <c r="A194" s="544"/>
      <c r="B194" s="550"/>
      <c r="C194" s="550"/>
      <c r="D194" s="554" t="s">
        <v>500</v>
      </c>
      <c r="E194" s="555"/>
      <c r="F194" s="555"/>
      <c r="G194" s="556"/>
      <c r="H194" s="225"/>
    </row>
    <row r="195" spans="1:8" ht="23.25" customHeight="1" x14ac:dyDescent="0.25">
      <c r="A195" s="544"/>
      <c r="B195" s="550"/>
      <c r="C195" s="550"/>
      <c r="D195" s="554" t="s">
        <v>501</v>
      </c>
      <c r="E195" s="555"/>
      <c r="F195" s="555"/>
      <c r="G195" s="556"/>
      <c r="H195" s="225"/>
    </row>
    <row r="196" spans="1:8" ht="23.25" customHeight="1" thickBot="1" x14ac:dyDescent="0.3">
      <c r="A196" s="545"/>
      <c r="B196" s="551"/>
      <c r="C196" s="551"/>
      <c r="D196" s="557" t="s">
        <v>502</v>
      </c>
      <c r="E196" s="558"/>
      <c r="F196" s="558"/>
      <c r="G196" s="558"/>
      <c r="H196" s="225"/>
    </row>
    <row r="197" spans="1:8" ht="75.75" customHeight="1" thickBot="1" x14ac:dyDescent="0.3">
      <c r="A197" s="190" t="s">
        <v>278</v>
      </c>
      <c r="B197" s="171" t="s">
        <v>329</v>
      </c>
      <c r="C197" s="598" t="s">
        <v>503</v>
      </c>
      <c r="D197" s="599"/>
      <c r="E197" s="599"/>
      <c r="F197" s="599"/>
      <c r="G197" s="599"/>
      <c r="H197" s="225"/>
    </row>
    <row r="198" spans="1:8" ht="23.25" customHeight="1" thickBot="1" x14ac:dyDescent="0.3">
      <c r="A198" s="543" t="s">
        <v>586</v>
      </c>
      <c r="B198" s="549" t="s">
        <v>334</v>
      </c>
      <c r="C198" s="187" t="s">
        <v>331</v>
      </c>
      <c r="D198" s="600" t="s">
        <v>504</v>
      </c>
      <c r="E198" s="601"/>
      <c r="F198" s="601"/>
      <c r="G198" s="601"/>
      <c r="H198" s="225"/>
    </row>
    <row r="199" spans="1:8" ht="23.25" customHeight="1" thickBot="1" x14ac:dyDescent="0.3">
      <c r="A199" s="544"/>
      <c r="B199" s="550"/>
      <c r="C199" s="549" t="s">
        <v>364</v>
      </c>
      <c r="D199" s="172" t="s">
        <v>361</v>
      </c>
      <c r="E199" s="602" t="s">
        <v>342</v>
      </c>
      <c r="F199" s="603"/>
      <c r="G199" s="603"/>
      <c r="H199" s="225"/>
    </row>
    <row r="200" spans="1:8" ht="60" customHeight="1" x14ac:dyDescent="0.25">
      <c r="A200" s="544"/>
      <c r="B200" s="550"/>
      <c r="C200" s="550"/>
      <c r="D200" s="604" t="s">
        <v>505</v>
      </c>
      <c r="E200" s="607" t="s">
        <v>506</v>
      </c>
      <c r="F200" s="608"/>
      <c r="G200" s="608"/>
      <c r="H200" s="225"/>
    </row>
    <row r="201" spans="1:8" ht="48" customHeight="1" x14ac:dyDescent="0.25">
      <c r="A201" s="544"/>
      <c r="B201" s="550"/>
      <c r="C201" s="550"/>
      <c r="D201" s="605"/>
      <c r="E201" s="609" t="s">
        <v>507</v>
      </c>
      <c r="F201" s="610"/>
      <c r="G201" s="611"/>
      <c r="H201" s="225"/>
    </row>
    <row r="202" spans="1:8" ht="23.25" customHeight="1" x14ac:dyDescent="0.25">
      <c r="A202" s="544"/>
      <c r="B202" s="550"/>
      <c r="C202" s="550"/>
      <c r="D202" s="605"/>
      <c r="E202" s="609" t="s">
        <v>508</v>
      </c>
      <c r="F202" s="610"/>
      <c r="G202" s="611"/>
      <c r="H202" s="225"/>
    </row>
    <row r="203" spans="1:8" ht="56.25" customHeight="1" thickBot="1" x14ac:dyDescent="0.3">
      <c r="A203" s="544"/>
      <c r="B203" s="550"/>
      <c r="C203" s="551"/>
      <c r="D203" s="606"/>
      <c r="E203" s="612" t="s">
        <v>509</v>
      </c>
      <c r="F203" s="613"/>
      <c r="G203" s="613"/>
      <c r="H203" s="225"/>
    </row>
    <row r="204" spans="1:8" ht="60.75" customHeight="1" thickBot="1" x14ac:dyDescent="0.3">
      <c r="A204" s="544"/>
      <c r="B204" s="550"/>
      <c r="C204" s="614" t="s">
        <v>510</v>
      </c>
      <c r="D204" s="172" t="s">
        <v>395</v>
      </c>
      <c r="E204" s="602" t="s">
        <v>511</v>
      </c>
      <c r="F204" s="603"/>
      <c r="G204" s="603"/>
      <c r="H204" s="225"/>
    </row>
    <row r="205" spans="1:8" ht="23.25" customHeight="1" x14ac:dyDescent="0.25">
      <c r="A205" s="544"/>
      <c r="B205" s="550"/>
      <c r="C205" s="615"/>
      <c r="D205" s="617" t="s">
        <v>512</v>
      </c>
      <c r="E205" s="619" t="s">
        <v>606</v>
      </c>
      <c r="F205" s="620"/>
      <c r="G205" s="620"/>
      <c r="H205" s="225"/>
    </row>
    <row r="206" spans="1:8" ht="23.25" customHeight="1" x14ac:dyDescent="0.25">
      <c r="A206" s="544"/>
      <c r="B206" s="550"/>
      <c r="C206" s="615"/>
      <c r="D206" s="618"/>
      <c r="E206" s="580" t="s">
        <v>607</v>
      </c>
      <c r="F206" s="581"/>
      <c r="G206" s="582"/>
      <c r="H206" s="225"/>
    </row>
    <row r="207" spans="1:8" ht="23.25" customHeight="1" x14ac:dyDescent="0.25">
      <c r="A207" s="544"/>
      <c r="B207" s="550"/>
      <c r="C207" s="615"/>
      <c r="D207" s="618"/>
      <c r="E207" s="574" t="s">
        <v>608</v>
      </c>
      <c r="F207" s="575"/>
      <c r="G207" s="576"/>
      <c r="H207" s="225"/>
    </row>
    <row r="208" spans="1:8" ht="23.25" customHeight="1" x14ac:dyDescent="0.25">
      <c r="A208" s="544"/>
      <c r="B208" s="550"/>
      <c r="C208" s="615"/>
      <c r="D208" s="618"/>
      <c r="E208" s="577" t="s">
        <v>609</v>
      </c>
      <c r="F208" s="578"/>
      <c r="G208" s="579"/>
      <c r="H208" s="225"/>
    </row>
    <row r="209" spans="1:8" ht="23.25" customHeight="1" x14ac:dyDescent="0.25">
      <c r="A209" s="544"/>
      <c r="B209" s="550"/>
      <c r="C209" s="615"/>
      <c r="D209" s="618"/>
      <c r="E209" s="574" t="s">
        <v>589</v>
      </c>
      <c r="F209" s="575"/>
      <c r="G209" s="576"/>
      <c r="H209" s="225"/>
    </row>
    <row r="210" spans="1:8" ht="23.25" customHeight="1" x14ac:dyDescent="0.25">
      <c r="A210" s="544"/>
      <c r="B210" s="550"/>
      <c r="C210" s="615"/>
      <c r="D210" s="618"/>
      <c r="E210" s="574" t="s">
        <v>590</v>
      </c>
      <c r="F210" s="575"/>
      <c r="G210" s="576"/>
      <c r="H210" s="225"/>
    </row>
    <row r="211" spans="1:8" ht="23.25" customHeight="1" x14ac:dyDescent="0.25">
      <c r="A211" s="544"/>
      <c r="B211" s="550"/>
      <c r="C211" s="615"/>
      <c r="D211" s="618"/>
      <c r="E211" s="574" t="s">
        <v>610</v>
      </c>
      <c r="F211" s="575"/>
      <c r="G211" s="576"/>
      <c r="H211" s="225"/>
    </row>
    <row r="212" spans="1:8" ht="23.25" customHeight="1" x14ac:dyDescent="0.25">
      <c r="A212" s="544"/>
      <c r="B212" s="550"/>
      <c r="C212" s="615"/>
      <c r="D212" s="618"/>
      <c r="E212" s="574" t="s">
        <v>611</v>
      </c>
      <c r="F212" s="575"/>
      <c r="G212" s="576"/>
      <c r="H212" s="225"/>
    </row>
    <row r="213" spans="1:8" ht="23.25" customHeight="1" x14ac:dyDescent="0.25">
      <c r="A213" s="544"/>
      <c r="B213" s="550"/>
      <c r="C213" s="615"/>
      <c r="D213" s="618"/>
      <c r="E213" s="577" t="s">
        <v>612</v>
      </c>
      <c r="F213" s="578"/>
      <c r="G213" s="579"/>
      <c r="H213" s="225"/>
    </row>
    <row r="214" spans="1:8" ht="23.25" customHeight="1" x14ac:dyDescent="0.25">
      <c r="A214" s="544"/>
      <c r="B214" s="550"/>
      <c r="C214" s="615"/>
      <c r="D214" s="618"/>
      <c r="E214" s="580" t="s">
        <v>613</v>
      </c>
      <c r="F214" s="581"/>
      <c r="G214" s="582"/>
      <c r="H214" s="225"/>
    </row>
    <row r="215" spans="1:8" ht="23.25" customHeight="1" x14ac:dyDescent="0.25">
      <c r="A215" s="544"/>
      <c r="B215" s="550"/>
      <c r="C215" s="615"/>
      <c r="D215" s="618"/>
      <c r="E215" s="580" t="s">
        <v>614</v>
      </c>
      <c r="F215" s="581"/>
      <c r="G215" s="582"/>
      <c r="H215" s="225"/>
    </row>
    <row r="216" spans="1:8" ht="23.25" customHeight="1" x14ac:dyDescent="0.25">
      <c r="A216" s="544"/>
      <c r="B216" s="550"/>
      <c r="C216" s="615"/>
      <c r="D216" s="618"/>
      <c r="E216" s="574" t="s">
        <v>615</v>
      </c>
      <c r="F216" s="575"/>
      <c r="G216" s="576"/>
      <c r="H216" s="225"/>
    </row>
    <row r="217" spans="1:8" ht="23.25" customHeight="1" x14ac:dyDescent="0.25">
      <c r="A217" s="544"/>
      <c r="B217" s="550"/>
      <c r="C217" s="615"/>
      <c r="D217" s="618"/>
      <c r="E217" s="577" t="s">
        <v>616</v>
      </c>
      <c r="F217" s="578"/>
      <c r="G217" s="579"/>
      <c r="H217" s="225"/>
    </row>
    <row r="218" spans="1:8" ht="23.25" customHeight="1" x14ac:dyDescent="0.25">
      <c r="A218" s="544"/>
      <c r="B218" s="550"/>
      <c r="C218" s="615"/>
      <c r="D218" s="618"/>
      <c r="E218" s="580" t="s">
        <v>617</v>
      </c>
      <c r="F218" s="581"/>
      <c r="G218" s="582"/>
      <c r="H218" s="225"/>
    </row>
    <row r="219" spans="1:8" ht="23.25" customHeight="1" x14ac:dyDescent="0.25">
      <c r="A219" s="544"/>
      <c r="B219" s="550"/>
      <c r="C219" s="615"/>
      <c r="D219" s="618"/>
      <c r="E219" s="574" t="s">
        <v>618</v>
      </c>
      <c r="F219" s="575"/>
      <c r="G219" s="576"/>
      <c r="H219" s="225"/>
    </row>
    <row r="220" spans="1:8" ht="23.25" customHeight="1" x14ac:dyDescent="0.25">
      <c r="A220" s="544"/>
      <c r="B220" s="550"/>
      <c r="C220" s="615"/>
      <c r="D220" s="618"/>
      <c r="E220" s="577" t="s">
        <v>619</v>
      </c>
      <c r="F220" s="578"/>
      <c r="G220" s="579"/>
      <c r="H220" s="225"/>
    </row>
    <row r="221" spans="1:8" ht="23.25" customHeight="1" x14ac:dyDescent="0.25">
      <c r="A221" s="544"/>
      <c r="B221" s="550"/>
      <c r="C221" s="615"/>
      <c r="D221" s="618"/>
      <c r="E221" s="580" t="s">
        <v>620</v>
      </c>
      <c r="F221" s="581"/>
      <c r="G221" s="582"/>
      <c r="H221" s="225"/>
    </row>
    <row r="222" spans="1:8" ht="23.25" customHeight="1" thickBot="1" x14ac:dyDescent="0.3">
      <c r="A222" s="544"/>
      <c r="B222" s="550"/>
      <c r="C222" s="615"/>
      <c r="D222" s="618"/>
      <c r="E222" s="580" t="s">
        <v>621</v>
      </c>
      <c r="F222" s="581"/>
      <c r="G222" s="582"/>
      <c r="H222" s="225"/>
    </row>
    <row r="223" spans="1:8" ht="23.25" customHeight="1" thickBot="1" x14ac:dyDescent="0.3">
      <c r="A223" s="544"/>
      <c r="B223" s="550"/>
      <c r="C223" s="615"/>
      <c r="D223" s="534" t="s">
        <v>626</v>
      </c>
      <c r="E223" s="176" t="s">
        <v>513</v>
      </c>
      <c r="F223" s="175" t="s">
        <v>514</v>
      </c>
      <c r="G223" s="208" t="s">
        <v>515</v>
      </c>
      <c r="H223" s="225"/>
    </row>
    <row r="224" spans="1:8" ht="33" customHeight="1" x14ac:dyDescent="0.25">
      <c r="A224" s="544"/>
      <c r="B224" s="550"/>
      <c r="C224" s="615"/>
      <c r="D224" s="535"/>
      <c r="E224" s="747" t="s">
        <v>516</v>
      </c>
      <c r="F224" s="756" t="s">
        <v>517</v>
      </c>
      <c r="G224" s="209" t="s">
        <v>518</v>
      </c>
      <c r="H224" s="225"/>
    </row>
    <row r="225" spans="1:8" ht="21" customHeight="1" x14ac:dyDescent="0.25">
      <c r="A225" s="544"/>
      <c r="B225" s="550"/>
      <c r="C225" s="615"/>
      <c r="D225" s="535"/>
      <c r="E225" s="748"/>
      <c r="F225" s="757"/>
      <c r="G225" s="210" t="s">
        <v>519</v>
      </c>
      <c r="H225" s="225"/>
    </row>
    <row r="226" spans="1:8" ht="53.25" customHeight="1" thickBot="1" x14ac:dyDescent="0.3">
      <c r="A226" s="544"/>
      <c r="B226" s="550"/>
      <c r="C226" s="615"/>
      <c r="D226" s="535"/>
      <c r="E226" s="749"/>
      <c r="F226" s="758"/>
      <c r="G226" s="211" t="s">
        <v>520</v>
      </c>
      <c r="H226" s="225"/>
    </row>
    <row r="227" spans="1:8" ht="35.25" customHeight="1" x14ac:dyDescent="0.25">
      <c r="A227" s="544"/>
      <c r="B227" s="550"/>
      <c r="C227" s="615"/>
      <c r="D227" s="535"/>
      <c r="E227" s="747" t="s">
        <v>521</v>
      </c>
      <c r="F227" s="750" t="s">
        <v>522</v>
      </c>
      <c r="G227" s="212" t="s">
        <v>523</v>
      </c>
      <c r="H227" s="225"/>
    </row>
    <row r="228" spans="1:8" ht="23.25" customHeight="1" x14ac:dyDescent="0.25">
      <c r="A228" s="544"/>
      <c r="B228" s="550"/>
      <c r="C228" s="615"/>
      <c r="D228" s="535"/>
      <c r="E228" s="748"/>
      <c r="F228" s="751"/>
      <c r="G228" s="213" t="s">
        <v>524</v>
      </c>
      <c r="H228" s="225"/>
    </row>
    <row r="229" spans="1:8" ht="23.25" customHeight="1" x14ac:dyDescent="0.25">
      <c r="A229" s="544"/>
      <c r="B229" s="550"/>
      <c r="C229" s="615"/>
      <c r="D229" s="535"/>
      <c r="E229" s="748"/>
      <c r="F229" s="751"/>
      <c r="G229" s="213" t="s">
        <v>525</v>
      </c>
      <c r="H229" s="225"/>
    </row>
    <row r="230" spans="1:8" ht="23.25" customHeight="1" x14ac:dyDescent="0.25">
      <c r="A230" s="544"/>
      <c r="B230" s="550"/>
      <c r="C230" s="615"/>
      <c r="D230" s="535"/>
      <c r="E230" s="748"/>
      <c r="F230" s="751"/>
      <c r="G230" s="213" t="s">
        <v>526</v>
      </c>
      <c r="H230" s="225"/>
    </row>
    <row r="231" spans="1:8" ht="33.75" customHeight="1" x14ac:dyDescent="0.25">
      <c r="A231" s="544"/>
      <c r="B231" s="550"/>
      <c r="C231" s="615"/>
      <c r="D231" s="535"/>
      <c r="E231" s="748"/>
      <c r="F231" s="751"/>
      <c r="G231" s="214" t="s">
        <v>527</v>
      </c>
      <c r="H231" s="225"/>
    </row>
    <row r="232" spans="1:8" ht="23.25" customHeight="1" thickBot="1" x14ac:dyDescent="0.3">
      <c r="A232" s="544"/>
      <c r="B232" s="550"/>
      <c r="C232" s="615"/>
      <c r="D232" s="535"/>
      <c r="E232" s="749"/>
      <c r="F232" s="752"/>
      <c r="G232" s="215" t="s">
        <v>528</v>
      </c>
      <c r="H232" s="225"/>
    </row>
    <row r="233" spans="1:8" ht="33.75" customHeight="1" x14ac:dyDescent="0.25">
      <c r="A233" s="544"/>
      <c r="B233" s="550"/>
      <c r="C233" s="615"/>
      <c r="D233" s="535"/>
      <c r="E233" s="747" t="s">
        <v>529</v>
      </c>
      <c r="F233" s="750" t="s">
        <v>530</v>
      </c>
      <c r="G233" s="216" t="s">
        <v>531</v>
      </c>
      <c r="H233" s="225"/>
    </row>
    <row r="234" spans="1:8" ht="23.25" customHeight="1" x14ac:dyDescent="0.25">
      <c r="A234" s="544"/>
      <c r="B234" s="550"/>
      <c r="C234" s="615"/>
      <c r="D234" s="535"/>
      <c r="E234" s="748"/>
      <c r="F234" s="751"/>
      <c r="G234" s="217" t="s">
        <v>525</v>
      </c>
      <c r="H234" s="225"/>
    </row>
    <row r="235" spans="1:8" ht="63.75" customHeight="1" x14ac:dyDescent="0.25">
      <c r="A235" s="544"/>
      <c r="B235" s="550"/>
      <c r="C235" s="615"/>
      <c r="D235" s="535"/>
      <c r="E235" s="748"/>
      <c r="F235" s="751"/>
      <c r="G235" s="217" t="s">
        <v>532</v>
      </c>
      <c r="H235" s="225"/>
    </row>
    <row r="236" spans="1:8" ht="33" customHeight="1" thickBot="1" x14ac:dyDescent="0.3">
      <c r="A236" s="544"/>
      <c r="B236" s="550"/>
      <c r="C236" s="615"/>
      <c r="D236" s="535"/>
      <c r="E236" s="749"/>
      <c r="F236" s="752"/>
      <c r="G236" s="218" t="s">
        <v>533</v>
      </c>
      <c r="H236" s="225"/>
    </row>
    <row r="237" spans="1:8" ht="23.25" customHeight="1" x14ac:dyDescent="0.25">
      <c r="A237" s="544"/>
      <c r="B237" s="550"/>
      <c r="C237" s="615"/>
      <c r="D237" s="535"/>
      <c r="E237" s="747" t="s">
        <v>534</v>
      </c>
      <c r="F237" s="750" t="s">
        <v>535</v>
      </c>
      <c r="G237" s="219" t="s">
        <v>536</v>
      </c>
      <c r="H237" s="225"/>
    </row>
    <row r="238" spans="1:8" ht="54.75" customHeight="1" x14ac:dyDescent="0.25">
      <c r="A238" s="544"/>
      <c r="B238" s="550"/>
      <c r="C238" s="615"/>
      <c r="D238" s="535"/>
      <c r="E238" s="748"/>
      <c r="F238" s="751"/>
      <c r="G238" s="220" t="s">
        <v>537</v>
      </c>
      <c r="H238" s="225"/>
    </row>
    <row r="239" spans="1:8" ht="23.25" customHeight="1" thickBot="1" x14ac:dyDescent="0.3">
      <c r="A239" s="544"/>
      <c r="B239" s="550"/>
      <c r="C239" s="615"/>
      <c r="D239" s="535"/>
      <c r="E239" s="749"/>
      <c r="F239" s="752"/>
      <c r="G239" s="221" t="s">
        <v>538</v>
      </c>
      <c r="H239" s="225"/>
    </row>
    <row r="240" spans="1:8" ht="23.25" customHeight="1" x14ac:dyDescent="0.25">
      <c r="A240" s="544"/>
      <c r="B240" s="550"/>
      <c r="C240" s="615"/>
      <c r="D240" s="535"/>
      <c r="E240" s="747" t="s">
        <v>539</v>
      </c>
      <c r="F240" s="750" t="s">
        <v>540</v>
      </c>
      <c r="G240" s="222" t="s">
        <v>536</v>
      </c>
      <c r="H240" s="225"/>
    </row>
    <row r="241" spans="1:8" ht="36.75" customHeight="1" x14ac:dyDescent="0.25">
      <c r="A241" s="544"/>
      <c r="B241" s="550"/>
      <c r="C241" s="615"/>
      <c r="D241" s="535"/>
      <c r="E241" s="748"/>
      <c r="F241" s="751"/>
      <c r="G241" s="217" t="s">
        <v>541</v>
      </c>
      <c r="H241" s="225"/>
    </row>
    <row r="242" spans="1:8" ht="55.5" customHeight="1" x14ac:dyDescent="0.25">
      <c r="A242" s="544"/>
      <c r="B242" s="550"/>
      <c r="C242" s="615"/>
      <c r="D242" s="535"/>
      <c r="E242" s="748"/>
      <c r="F242" s="751"/>
      <c r="G242" s="217" t="s">
        <v>542</v>
      </c>
      <c r="H242" s="225"/>
    </row>
    <row r="243" spans="1:8" ht="85.5" customHeight="1" thickBot="1" x14ac:dyDescent="0.3">
      <c r="A243" s="544"/>
      <c r="B243" s="550"/>
      <c r="C243" s="615"/>
      <c r="D243" s="535"/>
      <c r="E243" s="749"/>
      <c r="F243" s="752"/>
      <c r="G243" s="218" t="s">
        <v>543</v>
      </c>
      <c r="H243" s="225"/>
    </row>
    <row r="244" spans="1:8" ht="33" customHeight="1" x14ac:dyDescent="0.25">
      <c r="A244" s="544"/>
      <c r="B244" s="550"/>
      <c r="C244" s="615"/>
      <c r="D244" s="535"/>
      <c r="E244" s="753" t="s">
        <v>544</v>
      </c>
      <c r="F244" s="660" t="s">
        <v>545</v>
      </c>
      <c r="G244" s="223" t="s">
        <v>546</v>
      </c>
      <c r="H244" s="225"/>
    </row>
    <row r="245" spans="1:8" ht="33" customHeight="1" x14ac:dyDescent="0.25">
      <c r="A245" s="544"/>
      <c r="B245" s="550"/>
      <c r="C245" s="615"/>
      <c r="D245" s="535"/>
      <c r="E245" s="754"/>
      <c r="F245" s="661"/>
      <c r="G245" s="224" t="s">
        <v>547</v>
      </c>
      <c r="H245" s="225"/>
    </row>
    <row r="246" spans="1:8" ht="30" customHeight="1" thickBot="1" x14ac:dyDescent="0.3">
      <c r="A246" s="544"/>
      <c r="B246" s="550"/>
      <c r="C246" s="615"/>
      <c r="D246" s="536"/>
      <c r="E246" s="755"/>
      <c r="F246" s="621"/>
      <c r="G246" s="207" t="s">
        <v>548</v>
      </c>
      <c r="H246" s="225"/>
    </row>
    <row r="247" spans="1:8" ht="81.75" customHeight="1" x14ac:dyDescent="0.25">
      <c r="A247" s="544"/>
      <c r="B247" s="550"/>
      <c r="C247" s="615"/>
      <c r="D247" s="583" t="s">
        <v>406</v>
      </c>
      <c r="E247" s="586" t="s">
        <v>549</v>
      </c>
      <c r="F247" s="587"/>
      <c r="G247" s="587"/>
      <c r="H247" s="225"/>
    </row>
    <row r="248" spans="1:8" ht="23.25" customHeight="1" x14ac:dyDescent="0.25">
      <c r="A248" s="544"/>
      <c r="B248" s="550"/>
      <c r="C248" s="615"/>
      <c r="D248" s="584"/>
      <c r="E248" s="588" t="s">
        <v>622</v>
      </c>
      <c r="F248" s="589"/>
      <c r="G248" s="589"/>
      <c r="H248" s="225"/>
    </row>
    <row r="249" spans="1:8" ht="23.25" customHeight="1" x14ac:dyDescent="0.25">
      <c r="A249" s="544"/>
      <c r="B249" s="550"/>
      <c r="C249" s="615"/>
      <c r="D249" s="584"/>
      <c r="E249" s="590" t="s">
        <v>623</v>
      </c>
      <c r="F249" s="591"/>
      <c r="G249" s="591"/>
      <c r="H249" s="225"/>
    </row>
    <row r="250" spans="1:8" ht="23.25" customHeight="1" thickBot="1" x14ac:dyDescent="0.3">
      <c r="A250" s="545"/>
      <c r="B250" s="551"/>
      <c r="C250" s="616"/>
      <c r="D250" s="585"/>
      <c r="E250" s="592" t="s">
        <v>624</v>
      </c>
      <c r="F250" s="593"/>
      <c r="G250" s="593"/>
      <c r="H250" s="225"/>
    </row>
    <row r="251" spans="1:8" ht="64.5" customHeight="1" thickBot="1" x14ac:dyDescent="0.3">
      <c r="A251" s="178">
        <v>10</v>
      </c>
      <c r="B251" s="173" t="s">
        <v>10</v>
      </c>
      <c r="C251" s="570" t="s">
        <v>341</v>
      </c>
      <c r="D251" s="571"/>
      <c r="E251" s="571"/>
      <c r="F251" s="571"/>
      <c r="G251" s="571"/>
      <c r="H251" s="226" t="s">
        <v>628</v>
      </c>
    </row>
  </sheetData>
  <sheetProtection algorithmName="SHA-512" hashValue="5RyWjHNscJklTBT3T7PTOqaLWLibzR6LyrCIDpw6VT8ybY2wF3QbDRI0sBv8gNMYTrM9yJYAmDhtm7II+Jc/Bg==" saltValue="xsOE+QRSExoETV4Vp3QkBQ==" spinCount="100000" sheet="1" objects="1" scenarios="1"/>
  <mergeCells count="275">
    <mergeCell ref="A5:G5"/>
    <mergeCell ref="E237:E239"/>
    <mergeCell ref="F237:F239"/>
    <mergeCell ref="E240:E243"/>
    <mergeCell ref="F240:F243"/>
    <mergeCell ref="E244:E246"/>
    <mergeCell ref="F244:F246"/>
    <mergeCell ref="E224:E226"/>
    <mergeCell ref="F224:F226"/>
    <mergeCell ref="E227:E232"/>
    <mergeCell ref="F227:F232"/>
    <mergeCell ref="E233:E236"/>
    <mergeCell ref="F233:F236"/>
    <mergeCell ref="D13:G13"/>
    <mergeCell ref="D14:G14"/>
    <mergeCell ref="D15:G15"/>
    <mergeCell ref="C16:C19"/>
    <mergeCell ref="D16:G16"/>
    <mergeCell ref="D17:G17"/>
    <mergeCell ref="D18:G18"/>
    <mergeCell ref="D19:G19"/>
    <mergeCell ref="D6:G6"/>
    <mergeCell ref="D7:G7"/>
    <mergeCell ref="D8:G8"/>
    <mergeCell ref="D9:G9"/>
    <mergeCell ref="D10:G10"/>
    <mergeCell ref="D11:G11"/>
    <mergeCell ref="D12:G12"/>
    <mergeCell ref="C13:C14"/>
    <mergeCell ref="D20:G20"/>
    <mergeCell ref="C21:C33"/>
    <mergeCell ref="D21:G21"/>
    <mergeCell ref="D22:G22"/>
    <mergeCell ref="D23:G23"/>
    <mergeCell ref="D24:G24"/>
    <mergeCell ref="D25:G25"/>
    <mergeCell ref="D26:G26"/>
    <mergeCell ref="D27:G27"/>
    <mergeCell ref="D28:G28"/>
    <mergeCell ref="D37:G37"/>
    <mergeCell ref="D38:G38"/>
    <mergeCell ref="D39:G39"/>
    <mergeCell ref="D40:G40"/>
    <mergeCell ref="C41:C42"/>
    <mergeCell ref="D41:G41"/>
    <mergeCell ref="D42:G42"/>
    <mergeCell ref="D29:G29"/>
    <mergeCell ref="D30:G30"/>
    <mergeCell ref="D31:G31"/>
    <mergeCell ref="D32:G32"/>
    <mergeCell ref="D33:G33"/>
    <mergeCell ref="C34:C36"/>
    <mergeCell ref="D34:G34"/>
    <mergeCell ref="D35:G35"/>
    <mergeCell ref="D36:G36"/>
    <mergeCell ref="C51:C54"/>
    <mergeCell ref="D51:G51"/>
    <mergeCell ref="D52:G52"/>
    <mergeCell ref="D53:G53"/>
    <mergeCell ref="D54:G54"/>
    <mergeCell ref="D55:G55"/>
    <mergeCell ref="C43:C44"/>
    <mergeCell ref="D43:G43"/>
    <mergeCell ref="D44:G44"/>
    <mergeCell ref="C45:C50"/>
    <mergeCell ref="D45:G45"/>
    <mergeCell ref="D46:G46"/>
    <mergeCell ref="D47:G47"/>
    <mergeCell ref="D48:G48"/>
    <mergeCell ref="D49:G49"/>
    <mergeCell ref="D50:G50"/>
    <mergeCell ref="D78:G78"/>
    <mergeCell ref="D79:G79"/>
    <mergeCell ref="D80:G80"/>
    <mergeCell ref="D81:G81"/>
    <mergeCell ref="C56:C70"/>
    <mergeCell ref="D56:G56"/>
    <mergeCell ref="D57:G57"/>
    <mergeCell ref="D71:G71"/>
    <mergeCell ref="C72:G72"/>
    <mergeCell ref="D65:G65"/>
    <mergeCell ref="D66:G66"/>
    <mergeCell ref="D68:G68"/>
    <mergeCell ref="D67:G67"/>
    <mergeCell ref="D73:G73"/>
    <mergeCell ref="D74:G74"/>
    <mergeCell ref="D75:G75"/>
    <mergeCell ref="D76:G76"/>
    <mergeCell ref="D77:G77"/>
    <mergeCell ref="C81:C86"/>
    <mergeCell ref="D82:G82"/>
    <mergeCell ref="D83:G83"/>
    <mergeCell ref="D84:G84"/>
    <mergeCell ref="D85:G85"/>
    <mergeCell ref="D86:G86"/>
    <mergeCell ref="C87:C93"/>
    <mergeCell ref="D87:G87"/>
    <mergeCell ref="D88:G88"/>
    <mergeCell ref="D89:G89"/>
    <mergeCell ref="D90:G90"/>
    <mergeCell ref="D91:G91"/>
    <mergeCell ref="D92:G92"/>
    <mergeCell ref="D93:G93"/>
    <mergeCell ref="B111:B113"/>
    <mergeCell ref="C111:G111"/>
    <mergeCell ref="C112:G112"/>
    <mergeCell ref="C113:G113"/>
    <mergeCell ref="D100:G100"/>
    <mergeCell ref="D101:G101"/>
    <mergeCell ref="D102:G102"/>
    <mergeCell ref="C103:C109"/>
    <mergeCell ref="D103:G103"/>
    <mergeCell ref="D104:G104"/>
    <mergeCell ref="D105:G105"/>
    <mergeCell ref="D106:G106"/>
    <mergeCell ref="D107:G107"/>
    <mergeCell ref="D108:G108"/>
    <mergeCell ref="D109:G109"/>
    <mergeCell ref="C110:G110"/>
    <mergeCell ref="C94:C101"/>
    <mergeCell ref="D94:G94"/>
    <mergeCell ref="D95:G95"/>
    <mergeCell ref="D96:G96"/>
    <mergeCell ref="D97:G97"/>
    <mergeCell ref="D98:G98"/>
    <mergeCell ref="D99:G99"/>
    <mergeCell ref="D121:G121"/>
    <mergeCell ref="D122:G122"/>
    <mergeCell ref="D123:G123"/>
    <mergeCell ref="D124:G124"/>
    <mergeCell ref="D125:G125"/>
    <mergeCell ref="D126:G126"/>
    <mergeCell ref="B114:B196"/>
    <mergeCell ref="D114:G114"/>
    <mergeCell ref="C115:C126"/>
    <mergeCell ref="D115:G115"/>
    <mergeCell ref="D116:G116"/>
    <mergeCell ref="D117:G117"/>
    <mergeCell ref="D118:G118"/>
    <mergeCell ref="D119:G119"/>
    <mergeCell ref="D120:G120"/>
    <mergeCell ref="D135:G135"/>
    <mergeCell ref="D136:G136"/>
    <mergeCell ref="D137:G137"/>
    <mergeCell ref="D138:G138"/>
    <mergeCell ref="D139:G139"/>
    <mergeCell ref="D140:G140"/>
    <mergeCell ref="C127:C129"/>
    <mergeCell ref="D127:G127"/>
    <mergeCell ref="D128:G128"/>
    <mergeCell ref="D129:G129"/>
    <mergeCell ref="C130:C142"/>
    <mergeCell ref="D130:G130"/>
    <mergeCell ref="D131:G131"/>
    <mergeCell ref="D132:G132"/>
    <mergeCell ref="D133:G133"/>
    <mergeCell ref="D134:G134"/>
    <mergeCell ref="D141:G141"/>
    <mergeCell ref="D142:G142"/>
    <mergeCell ref="C143:C159"/>
    <mergeCell ref="D143:G143"/>
    <mergeCell ref="D144:D146"/>
    <mergeCell ref="E144:F146"/>
    <mergeCell ref="D147:D150"/>
    <mergeCell ref="E147:F150"/>
    <mergeCell ref="D151:D156"/>
    <mergeCell ref="E151:F153"/>
    <mergeCell ref="E154:F156"/>
    <mergeCell ref="D157:D159"/>
    <mergeCell ref="E157:F157"/>
    <mergeCell ref="E158:F158"/>
    <mergeCell ref="E159:F159"/>
    <mergeCell ref="C160:C164"/>
    <mergeCell ref="D160:G160"/>
    <mergeCell ref="D161:G161"/>
    <mergeCell ref="D162:G162"/>
    <mergeCell ref="D163:G163"/>
    <mergeCell ref="E171:G171"/>
    <mergeCell ref="E172:G172"/>
    <mergeCell ref="E173:G173"/>
    <mergeCell ref="E174:G174"/>
    <mergeCell ref="D164:G164"/>
    <mergeCell ref="D165:D167"/>
    <mergeCell ref="E165:F165"/>
    <mergeCell ref="E166:F166"/>
    <mergeCell ref="E167:F167"/>
    <mergeCell ref="D168:D174"/>
    <mergeCell ref="E168:G168"/>
    <mergeCell ref="E169:G169"/>
    <mergeCell ref="E170:G170"/>
    <mergeCell ref="E179:G179"/>
    <mergeCell ref="E180:G180"/>
    <mergeCell ref="E181:G181"/>
    <mergeCell ref="C182:C191"/>
    <mergeCell ref="D182:G182"/>
    <mergeCell ref="D183:G183"/>
    <mergeCell ref="D184:G184"/>
    <mergeCell ref="D185:G185"/>
    <mergeCell ref="C165:C181"/>
    <mergeCell ref="E175:G175"/>
    <mergeCell ref="D176:D177"/>
    <mergeCell ref="E176:G176"/>
    <mergeCell ref="E177:G177"/>
    <mergeCell ref="E211:G211"/>
    <mergeCell ref="E212:G212"/>
    <mergeCell ref="D69:G69"/>
    <mergeCell ref="D70:G70"/>
    <mergeCell ref="C197:G197"/>
    <mergeCell ref="B198:B250"/>
    <mergeCell ref="D198:G198"/>
    <mergeCell ref="C199:C203"/>
    <mergeCell ref="E199:G199"/>
    <mergeCell ref="D200:D203"/>
    <mergeCell ref="E200:G200"/>
    <mergeCell ref="E201:G201"/>
    <mergeCell ref="E202:G202"/>
    <mergeCell ref="E203:G203"/>
    <mergeCell ref="C204:C250"/>
    <mergeCell ref="E204:G204"/>
    <mergeCell ref="D205:D222"/>
    <mergeCell ref="E205:G205"/>
    <mergeCell ref="E206:G206"/>
    <mergeCell ref="E214:G214"/>
    <mergeCell ref="E215:G215"/>
    <mergeCell ref="E216:G216"/>
    <mergeCell ref="E217:G217"/>
    <mergeCell ref="D192:G192"/>
    <mergeCell ref="C251:G251"/>
    <mergeCell ref="D58:G58"/>
    <mergeCell ref="D59:G59"/>
    <mergeCell ref="D60:G60"/>
    <mergeCell ref="D61:G61"/>
    <mergeCell ref="D62:G62"/>
    <mergeCell ref="D63:G63"/>
    <mergeCell ref="D64:G64"/>
    <mergeCell ref="E219:G219"/>
    <mergeCell ref="E220:G220"/>
    <mergeCell ref="E221:G221"/>
    <mergeCell ref="E222:G222"/>
    <mergeCell ref="D247:D250"/>
    <mergeCell ref="E247:G247"/>
    <mergeCell ref="E248:G248"/>
    <mergeCell ref="E249:G249"/>
    <mergeCell ref="E250:G250"/>
    <mergeCell ref="E213:G213"/>
    <mergeCell ref="C74:C79"/>
    <mergeCell ref="E218:G218"/>
    <mergeCell ref="E207:G207"/>
    <mergeCell ref="E208:G208"/>
    <mergeCell ref="E209:G209"/>
    <mergeCell ref="E210:G210"/>
    <mergeCell ref="D223:D246"/>
    <mergeCell ref="B7:B71"/>
    <mergeCell ref="A73:A109"/>
    <mergeCell ref="A111:A113"/>
    <mergeCell ref="A114:A196"/>
    <mergeCell ref="A198:A250"/>
    <mergeCell ref="B1:D1"/>
    <mergeCell ref="B2:D2"/>
    <mergeCell ref="B3:D3"/>
    <mergeCell ref="B73:B109"/>
    <mergeCell ref="A7:A71"/>
    <mergeCell ref="C193:C196"/>
    <mergeCell ref="D193:G193"/>
    <mergeCell ref="D194:G194"/>
    <mergeCell ref="D195:G195"/>
    <mergeCell ref="D196:G196"/>
    <mergeCell ref="D186:G186"/>
    <mergeCell ref="D187:G187"/>
    <mergeCell ref="D188:G188"/>
    <mergeCell ref="D189:G189"/>
    <mergeCell ref="D190:G190"/>
    <mergeCell ref="D191:G191"/>
    <mergeCell ref="D178:D181"/>
    <mergeCell ref="E178:G178"/>
  </mergeCells>
  <hyperlinks>
    <hyperlink ref="H24" r:id="rId1" display="http://www.microsoftvolumelicensing.com/DocumentSearch.aspx?Mode=3&amp;DocumentTypeId=37"/>
    <hyperlink ref="H25" r:id="rId2" display="http://www.microsoftvolumelicensing.com/DocumentSearch.aspx?Mode=3&amp;DocumentTypeId=37"/>
    <hyperlink ref="H26" r:id="rId3" display="http://www.microsoftvolumelicensing.com/DocumentSearch.aspx?Mode=3&amp;DocumentTypeId=37"/>
    <hyperlink ref="H27" r:id="rId4" display="http://www.microsoftvolumelicensing.com/DocumentSearch.aspx?Mode=3&amp;DocumentTypeId=37"/>
    <hyperlink ref="H28" r:id="rId5" display="http://www.microsoftvolumelicensing.com/DocumentSearch.aspx?Mode=3&amp;DocumentTypeId=37"/>
    <hyperlink ref="H29" r:id="rId6" display="http://www.microsoftvolumelicensing.com/DocumentSearch.aspx?Mode=3&amp;DocumentTypeId=37"/>
    <hyperlink ref="H30" r:id="rId7" display="http://www.microsoftvolumelicensing.com/DocumentSearch.aspx?Mode=3&amp;DocumentTypeId=37"/>
    <hyperlink ref="H39" r:id="rId8" display="http://www.microsoftvolumelicensing.com/DocumentSearch.aspx?Mode=3&amp;DocumentTypeId=37"/>
    <hyperlink ref="H40" r:id="rId9" display="http://www.microsoftvolumelicensing.com/DocumentSearch.aspx?Mode=3&amp;DocumentTypeId=37"/>
    <hyperlink ref="H41" r:id="rId10" display="http://www.microsoftvolumelicensing.com/DocumentSearch.aspx?Mode=3&amp;DocumentTypeId=37"/>
    <hyperlink ref="H42" r:id="rId11" display="http://www.microsoftvolumelicensing.com/DocumentSearch.aspx?Mode=3&amp;DocumentTypeId=37"/>
  </hyperlinks>
  <pageMargins left="0.7" right="0.7" top="0.75" bottom="0.75" header="0.3" footer="0.3"/>
  <pageSetup paperSize="9" orientation="portrait" horizontalDpi="0" verticalDpi="0"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3"/>
  <sheetViews>
    <sheetView workbookViewId="0">
      <selection activeCell="E4" sqref="B4:E9"/>
    </sheetView>
  </sheetViews>
  <sheetFormatPr baseColWidth="10" defaultRowHeight="15" x14ac:dyDescent="0.25"/>
  <cols>
    <col min="1" max="1" width="4.140625" customWidth="1"/>
    <col min="2" max="2" width="62.140625" customWidth="1"/>
    <col min="3" max="3" width="11.42578125" customWidth="1"/>
  </cols>
  <sheetData>
    <row r="1" spans="1:5" ht="15" customHeight="1" x14ac:dyDescent="0.25"/>
    <row r="2" spans="1:5" ht="24" customHeight="1" x14ac:dyDescent="0.25">
      <c r="A2" s="236" t="s">
        <v>663</v>
      </c>
      <c r="B2" s="237" t="s">
        <v>662</v>
      </c>
      <c r="C2" s="237" t="s">
        <v>678</v>
      </c>
      <c r="D2" s="237" t="s">
        <v>675</v>
      </c>
      <c r="E2" s="237" t="s">
        <v>793</v>
      </c>
    </row>
    <row r="3" spans="1:5" ht="102" x14ac:dyDescent="0.25">
      <c r="A3" s="146" t="s">
        <v>659</v>
      </c>
      <c r="B3" s="168" t="s">
        <v>661</v>
      </c>
      <c r="C3" s="240">
        <f>'Matriz Req O365 1y2'!G57</f>
        <v>0.84742424242424264</v>
      </c>
      <c r="D3" s="240">
        <v>0.2</v>
      </c>
      <c r="E3" s="240">
        <f>C3*D3</f>
        <v>0.16948484848484854</v>
      </c>
    </row>
    <row r="4" spans="1:5" ht="38.25" x14ac:dyDescent="0.25">
      <c r="A4" s="146" t="s">
        <v>658</v>
      </c>
      <c r="B4" s="168" t="s">
        <v>660</v>
      </c>
      <c r="C4" s="240">
        <f>'Matriz Req O365 1y2'!G57</f>
        <v>0.84742424242424264</v>
      </c>
      <c r="D4" s="240">
        <v>0.2</v>
      </c>
      <c r="E4" s="240">
        <f t="shared" ref="E4:E12" si="0">C4*D4</f>
        <v>0.16948484848484854</v>
      </c>
    </row>
    <row r="5" spans="1:5" x14ac:dyDescent="0.25">
      <c r="A5" s="146" t="s">
        <v>256</v>
      </c>
      <c r="B5" s="168" t="s">
        <v>442</v>
      </c>
      <c r="C5" s="240">
        <f>'Matriz Req E-learning 3'!G3</f>
        <v>0.125</v>
      </c>
      <c r="D5" s="240">
        <v>0.02</v>
      </c>
      <c r="E5" s="240">
        <f t="shared" si="0"/>
        <v>2.5000000000000001E-3</v>
      </c>
    </row>
    <row r="6" spans="1:5" ht="25.5" x14ac:dyDescent="0.25">
      <c r="A6" s="146" t="s">
        <v>259</v>
      </c>
      <c r="B6" s="168" t="s">
        <v>443</v>
      </c>
      <c r="C6" s="240">
        <f>'Matriz Req SCOM SCDP 4'!G32</f>
        <v>0.46666666666666662</v>
      </c>
      <c r="D6" s="240">
        <v>0.2</v>
      </c>
      <c r="E6" s="240">
        <f t="shared" si="0"/>
        <v>9.3333333333333324E-2</v>
      </c>
    </row>
    <row r="7" spans="1:5" x14ac:dyDescent="0.25">
      <c r="A7" s="146" t="s">
        <v>274</v>
      </c>
      <c r="B7" s="168" t="s">
        <v>459</v>
      </c>
      <c r="C7" s="240">
        <f>'Matriz Req MSSPOL 5'!G3</f>
        <v>0.15</v>
      </c>
      <c r="D7" s="240">
        <v>0.02</v>
      </c>
      <c r="E7" s="240">
        <f t="shared" si="0"/>
        <v>3.0000000000000001E-3</v>
      </c>
    </row>
    <row r="8" spans="1:5" ht="25.5" x14ac:dyDescent="0.25">
      <c r="A8" s="146" t="s">
        <v>276</v>
      </c>
      <c r="B8" s="168" t="s">
        <v>408</v>
      </c>
      <c r="C8" s="240">
        <f>'Matriz Req SVRWKS 6'!G3</f>
        <v>0</v>
      </c>
      <c r="D8" s="240">
        <v>0.02</v>
      </c>
      <c r="E8" s="240">
        <f t="shared" si="0"/>
        <v>0</v>
      </c>
    </row>
    <row r="9" spans="1:5" ht="25.5" x14ac:dyDescent="0.25">
      <c r="A9" s="146" t="s">
        <v>588</v>
      </c>
      <c r="B9" s="168" t="s">
        <v>409</v>
      </c>
      <c r="C9" s="240">
        <f>'Matriz Req AE 7'!F74</f>
        <v>0.60869565217391275</v>
      </c>
      <c r="D9" s="240">
        <v>0.2</v>
      </c>
      <c r="E9" s="240">
        <f t="shared" si="0"/>
        <v>0.12173913043478256</v>
      </c>
    </row>
    <row r="10" spans="1:5" ht="26.25" customHeight="1" x14ac:dyDescent="0.25">
      <c r="A10" s="146" t="s">
        <v>278</v>
      </c>
      <c r="B10" s="168" t="s">
        <v>329</v>
      </c>
      <c r="C10" s="240">
        <f>'Matriz Req TAM 8'!F3</f>
        <v>0</v>
      </c>
      <c r="D10" s="240">
        <v>0.02</v>
      </c>
      <c r="E10" s="240">
        <f t="shared" si="0"/>
        <v>0</v>
      </c>
    </row>
    <row r="11" spans="1:5" ht="25.5" x14ac:dyDescent="0.25">
      <c r="A11" s="146" t="s">
        <v>586</v>
      </c>
      <c r="B11" s="168" t="s">
        <v>334</v>
      </c>
      <c r="C11" s="240">
        <v>1</v>
      </c>
      <c r="D11" s="240">
        <v>0.02</v>
      </c>
      <c r="E11" s="240">
        <f t="shared" si="0"/>
        <v>0.02</v>
      </c>
    </row>
    <row r="12" spans="1:5" x14ac:dyDescent="0.25">
      <c r="A12" s="146" t="s">
        <v>587</v>
      </c>
      <c r="B12" s="168" t="s">
        <v>10</v>
      </c>
      <c r="C12" s="240">
        <v>0.3</v>
      </c>
      <c r="D12" s="240">
        <v>0.1</v>
      </c>
      <c r="E12" s="240">
        <f t="shared" si="0"/>
        <v>0.03</v>
      </c>
    </row>
    <row r="13" spans="1:5" ht="15.75" x14ac:dyDescent="0.25">
      <c r="B13" s="238" t="s">
        <v>679</v>
      </c>
      <c r="C13" s="239">
        <f>AVERAGE(C3:C12)</f>
        <v>0.43452108036890646</v>
      </c>
      <c r="D13" s="239">
        <f>SUM(D3:D12)</f>
        <v>1.0000000000000002</v>
      </c>
      <c r="E13" s="239">
        <f>SUM(E3:E12)</f>
        <v>0.60954216073781298</v>
      </c>
    </row>
  </sheetData>
  <sheetProtection algorithmName="SHA-512" hashValue="SnuSUfVgOAbCMrEGUVgrkUWLGedfP4SAJjCcHmic+zLtHlYgB6wBmVga2Q7bHLBQ3eIRnC7eBghJiO1YXYDkxg==" saltValue="m3YZiyWejLoE1whfq4Rtxw==" spinCount="100000" sheet="1" objects="1" scenarios="1"/>
  <sortState ref="A1:C251">
    <sortCondition ref="A1:A25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7"/>
  <sheetViews>
    <sheetView topLeftCell="C53" workbookViewId="0">
      <selection activeCell="F55" sqref="F55"/>
    </sheetView>
  </sheetViews>
  <sheetFormatPr baseColWidth="10" defaultRowHeight="15" x14ac:dyDescent="0.25"/>
  <cols>
    <col min="1" max="1" width="4.85546875" bestFit="1" customWidth="1"/>
    <col min="2" max="2" width="45.7109375" style="241" bestFit="1" customWidth="1"/>
    <col min="3" max="3" width="51.140625" style="241" customWidth="1"/>
    <col min="4" max="4" width="45.7109375" style="241" bestFit="1" customWidth="1"/>
    <col min="5" max="5" width="11.42578125" style="234"/>
    <col min="7" max="7" width="17" style="234" customWidth="1"/>
  </cols>
  <sheetData>
    <row r="1" spans="1:7" x14ac:dyDescent="0.25">
      <c r="A1" s="246" t="s">
        <v>670</v>
      </c>
      <c r="B1" s="246" t="s">
        <v>671</v>
      </c>
      <c r="C1" s="246" t="s">
        <v>672</v>
      </c>
      <c r="D1" s="246" t="s">
        <v>673</v>
      </c>
      <c r="E1" s="247" t="s">
        <v>674</v>
      </c>
      <c r="F1" s="246" t="s">
        <v>675</v>
      </c>
      <c r="G1" s="247" t="s">
        <v>676</v>
      </c>
    </row>
    <row r="2" spans="1:7" ht="42.75" x14ac:dyDescent="0.25">
      <c r="A2" s="245">
        <v>1</v>
      </c>
      <c r="B2" s="245" t="s">
        <v>83</v>
      </c>
      <c r="C2" s="245" t="s">
        <v>664</v>
      </c>
      <c r="D2" s="245" t="s">
        <v>634</v>
      </c>
      <c r="E2" s="248">
        <v>1</v>
      </c>
      <c r="F2" s="245">
        <f>1/$A$56</f>
        <v>1.8181818181818181E-2</v>
      </c>
      <c r="G2" s="248">
        <f>E2*F2</f>
        <v>1.8181818181818181E-2</v>
      </c>
    </row>
    <row r="3" spans="1:7" ht="99" customHeight="1" x14ac:dyDescent="0.25">
      <c r="A3" s="245">
        <v>2</v>
      </c>
      <c r="B3" s="245" t="s">
        <v>421</v>
      </c>
      <c r="C3" s="245" t="s">
        <v>422</v>
      </c>
      <c r="D3" s="245" t="s">
        <v>634</v>
      </c>
      <c r="E3" s="248">
        <v>1</v>
      </c>
      <c r="F3" s="245">
        <f t="shared" ref="F3:F56" si="0">1/$A$56</f>
        <v>1.8181818181818181E-2</v>
      </c>
      <c r="G3" s="248">
        <f t="shared" ref="G3:G56" si="1">E3*F3</f>
        <v>1.8181818181818181E-2</v>
      </c>
    </row>
    <row r="4" spans="1:7" ht="42.75" x14ac:dyDescent="0.25">
      <c r="A4" s="245">
        <v>3</v>
      </c>
      <c r="B4" s="245" t="s">
        <v>423</v>
      </c>
      <c r="C4" s="245" t="s">
        <v>424</v>
      </c>
      <c r="D4" s="245" t="s">
        <v>635</v>
      </c>
      <c r="E4" s="248">
        <v>1</v>
      </c>
      <c r="F4" s="245">
        <f t="shared" si="0"/>
        <v>1.8181818181818181E-2</v>
      </c>
      <c r="G4" s="248">
        <f t="shared" si="1"/>
        <v>1.8181818181818181E-2</v>
      </c>
    </row>
    <row r="5" spans="1:7" ht="42.75" x14ac:dyDescent="0.25">
      <c r="A5" s="245">
        <v>4</v>
      </c>
      <c r="B5" s="245" t="s">
        <v>425</v>
      </c>
      <c r="C5" s="245" t="s">
        <v>426</v>
      </c>
      <c r="D5" s="245" t="s">
        <v>634</v>
      </c>
      <c r="E5" s="248">
        <v>1</v>
      </c>
      <c r="F5" s="245">
        <f t="shared" si="0"/>
        <v>1.8181818181818181E-2</v>
      </c>
      <c r="G5" s="248">
        <f t="shared" si="1"/>
        <v>1.8181818181818181E-2</v>
      </c>
    </row>
    <row r="6" spans="1:7" ht="66" customHeight="1" x14ac:dyDescent="0.25">
      <c r="A6" s="245">
        <v>5</v>
      </c>
      <c r="B6" s="245" t="s">
        <v>87</v>
      </c>
      <c r="C6" s="245" t="s">
        <v>88</v>
      </c>
      <c r="D6" s="245" t="s">
        <v>636</v>
      </c>
      <c r="E6" s="248">
        <v>1</v>
      </c>
      <c r="F6" s="245">
        <f t="shared" si="0"/>
        <v>1.8181818181818181E-2</v>
      </c>
      <c r="G6" s="248">
        <f t="shared" si="1"/>
        <v>1.8181818181818181E-2</v>
      </c>
    </row>
    <row r="7" spans="1:7" ht="132" customHeight="1" x14ac:dyDescent="0.25">
      <c r="A7" s="245">
        <v>6</v>
      </c>
      <c r="B7" s="245" t="s">
        <v>89</v>
      </c>
      <c r="C7" s="245" t="s">
        <v>90</v>
      </c>
      <c r="D7" s="245" t="s">
        <v>637</v>
      </c>
      <c r="E7" s="248">
        <v>1</v>
      </c>
      <c r="F7" s="245">
        <f t="shared" si="0"/>
        <v>1.8181818181818181E-2</v>
      </c>
      <c r="G7" s="248">
        <f t="shared" si="1"/>
        <v>1.8181818181818181E-2</v>
      </c>
    </row>
    <row r="8" spans="1:7" ht="181.5" customHeight="1" x14ac:dyDescent="0.25">
      <c r="A8" s="245">
        <v>7</v>
      </c>
      <c r="B8" s="762" t="s">
        <v>91</v>
      </c>
      <c r="C8" s="245" t="s">
        <v>92</v>
      </c>
      <c r="D8" s="245" t="s">
        <v>638</v>
      </c>
      <c r="E8" s="248">
        <v>1</v>
      </c>
      <c r="F8" s="245">
        <f t="shared" si="0"/>
        <v>1.8181818181818181E-2</v>
      </c>
      <c r="G8" s="248">
        <f t="shared" si="1"/>
        <v>1.8181818181818181E-2</v>
      </c>
    </row>
    <row r="9" spans="1:7" ht="99" customHeight="1" x14ac:dyDescent="0.25">
      <c r="A9" s="245">
        <v>8</v>
      </c>
      <c r="B9" s="764"/>
      <c r="C9" s="245" t="s">
        <v>93</v>
      </c>
      <c r="D9" s="245" t="s">
        <v>639</v>
      </c>
      <c r="E9" s="248">
        <v>1</v>
      </c>
      <c r="F9" s="245">
        <f t="shared" si="0"/>
        <v>1.8181818181818181E-2</v>
      </c>
      <c r="G9" s="248">
        <f t="shared" si="1"/>
        <v>1.8181818181818181E-2</v>
      </c>
    </row>
    <row r="10" spans="1:7" x14ac:dyDescent="0.25">
      <c r="A10" s="245">
        <v>9</v>
      </c>
      <c r="B10" s="245" t="s">
        <v>118</v>
      </c>
      <c r="C10" s="245" t="s">
        <v>94</v>
      </c>
      <c r="D10" s="245" t="s">
        <v>638</v>
      </c>
      <c r="E10" s="248">
        <v>1</v>
      </c>
      <c r="F10" s="245">
        <f t="shared" si="0"/>
        <v>1.8181818181818181E-2</v>
      </c>
      <c r="G10" s="248">
        <f t="shared" si="1"/>
        <v>1.8181818181818181E-2</v>
      </c>
    </row>
    <row r="11" spans="1:7" ht="128.25" x14ac:dyDescent="0.25">
      <c r="A11" s="245">
        <v>10</v>
      </c>
      <c r="B11" s="762" t="s">
        <v>95</v>
      </c>
      <c r="C11" s="245" t="s">
        <v>96</v>
      </c>
      <c r="D11" s="245" t="s">
        <v>783</v>
      </c>
      <c r="E11" s="248">
        <v>1</v>
      </c>
      <c r="F11" s="245">
        <f t="shared" si="0"/>
        <v>1.8181818181818181E-2</v>
      </c>
      <c r="G11" s="248">
        <f t="shared" si="1"/>
        <v>1.8181818181818181E-2</v>
      </c>
    </row>
    <row r="12" spans="1:7" ht="28.5" x14ac:dyDescent="0.25">
      <c r="A12" s="245">
        <v>11</v>
      </c>
      <c r="B12" s="763"/>
      <c r="C12" s="245" t="s">
        <v>119</v>
      </c>
      <c r="D12" s="245" t="s">
        <v>784</v>
      </c>
      <c r="E12" s="248">
        <v>1</v>
      </c>
      <c r="F12" s="245">
        <f t="shared" si="0"/>
        <v>1.8181818181818181E-2</v>
      </c>
      <c r="G12" s="248">
        <f t="shared" si="1"/>
        <v>1.8181818181818181E-2</v>
      </c>
    </row>
    <row r="13" spans="1:7" ht="28.5" x14ac:dyDescent="0.25">
      <c r="A13" s="245">
        <v>12</v>
      </c>
      <c r="B13" s="763"/>
      <c r="C13" s="245" t="s">
        <v>120</v>
      </c>
      <c r="D13" s="245" t="s">
        <v>785</v>
      </c>
      <c r="E13" s="248">
        <v>1</v>
      </c>
      <c r="F13" s="245">
        <f t="shared" si="0"/>
        <v>1.8181818181818181E-2</v>
      </c>
      <c r="G13" s="248">
        <f t="shared" si="1"/>
        <v>1.8181818181818181E-2</v>
      </c>
    </row>
    <row r="14" spans="1:7" ht="42.75" x14ac:dyDescent="0.25">
      <c r="A14" s="245">
        <v>13</v>
      </c>
      <c r="B14" s="764"/>
      <c r="C14" s="245" t="s">
        <v>121</v>
      </c>
      <c r="D14" s="245" t="s">
        <v>641</v>
      </c>
      <c r="E14" s="248">
        <v>1</v>
      </c>
      <c r="F14" s="245">
        <f t="shared" si="0"/>
        <v>1.8181818181818181E-2</v>
      </c>
      <c r="G14" s="248">
        <f t="shared" si="1"/>
        <v>1.8181818181818181E-2</v>
      </c>
    </row>
    <row r="15" spans="1:7" ht="71.25" x14ac:dyDescent="0.25">
      <c r="A15" s="245">
        <v>14</v>
      </c>
      <c r="B15" s="245" t="s">
        <v>97</v>
      </c>
      <c r="C15" s="245" t="s">
        <v>163</v>
      </c>
      <c r="D15" s="245" t="s">
        <v>642</v>
      </c>
      <c r="E15" s="248">
        <v>1</v>
      </c>
      <c r="F15" s="245">
        <f t="shared" si="0"/>
        <v>1.8181818181818181E-2</v>
      </c>
      <c r="G15" s="248">
        <f t="shared" si="1"/>
        <v>1.8181818181818181E-2</v>
      </c>
    </row>
    <row r="16" spans="1:7" ht="132" customHeight="1" x14ac:dyDescent="0.25">
      <c r="A16" s="245">
        <v>15</v>
      </c>
      <c r="B16" s="762" t="s">
        <v>98</v>
      </c>
      <c r="C16" s="245" t="s">
        <v>123</v>
      </c>
      <c r="D16" s="245" t="s">
        <v>643</v>
      </c>
      <c r="E16" s="248">
        <v>1</v>
      </c>
      <c r="F16" s="245">
        <f t="shared" si="0"/>
        <v>1.8181818181818181E-2</v>
      </c>
      <c r="G16" s="248">
        <f t="shared" si="1"/>
        <v>1.8181818181818181E-2</v>
      </c>
    </row>
    <row r="17" spans="1:7" ht="28.5" x14ac:dyDescent="0.25">
      <c r="A17" s="245">
        <v>16</v>
      </c>
      <c r="B17" s="763"/>
      <c r="C17" s="245" t="s">
        <v>124</v>
      </c>
      <c r="D17" s="245" t="s">
        <v>644</v>
      </c>
      <c r="E17" s="248">
        <v>1</v>
      </c>
      <c r="F17" s="245">
        <f t="shared" si="0"/>
        <v>1.8181818181818181E-2</v>
      </c>
      <c r="G17" s="248">
        <f t="shared" si="1"/>
        <v>1.8181818181818181E-2</v>
      </c>
    </row>
    <row r="18" spans="1:7" ht="28.5" x14ac:dyDescent="0.25">
      <c r="A18" s="245">
        <v>17</v>
      </c>
      <c r="B18" s="763"/>
      <c r="C18" s="245" t="s">
        <v>125</v>
      </c>
      <c r="D18" s="245" t="s">
        <v>645</v>
      </c>
      <c r="E18" s="248">
        <v>1</v>
      </c>
      <c r="F18" s="245">
        <f t="shared" si="0"/>
        <v>1.8181818181818181E-2</v>
      </c>
      <c r="G18" s="248">
        <f t="shared" si="1"/>
        <v>1.8181818181818181E-2</v>
      </c>
    </row>
    <row r="19" spans="1:7" ht="57" x14ac:dyDescent="0.25">
      <c r="A19" s="245">
        <v>18</v>
      </c>
      <c r="B19" s="763"/>
      <c r="C19" s="245" t="s">
        <v>126</v>
      </c>
      <c r="D19" s="245" t="s">
        <v>646</v>
      </c>
      <c r="E19" s="248">
        <v>1</v>
      </c>
      <c r="F19" s="245">
        <f t="shared" si="0"/>
        <v>1.8181818181818181E-2</v>
      </c>
      <c r="G19" s="248">
        <f t="shared" si="1"/>
        <v>1.8181818181818181E-2</v>
      </c>
    </row>
    <row r="20" spans="1:7" ht="132" customHeight="1" x14ac:dyDescent="0.25">
      <c r="A20" s="245">
        <v>19</v>
      </c>
      <c r="B20" s="763"/>
      <c r="C20" s="245" t="s">
        <v>127</v>
      </c>
      <c r="D20" s="245" t="s">
        <v>646</v>
      </c>
      <c r="E20" s="248">
        <v>1</v>
      </c>
      <c r="F20" s="245">
        <f t="shared" si="0"/>
        <v>1.8181818181818181E-2</v>
      </c>
      <c r="G20" s="248">
        <f t="shared" si="1"/>
        <v>1.8181818181818181E-2</v>
      </c>
    </row>
    <row r="21" spans="1:7" ht="165" customHeight="1" x14ac:dyDescent="0.25">
      <c r="A21" s="245">
        <v>20</v>
      </c>
      <c r="B21" s="763"/>
      <c r="C21" s="245" t="s">
        <v>682</v>
      </c>
      <c r="D21" s="245" t="s">
        <v>646</v>
      </c>
      <c r="E21" s="248">
        <v>1</v>
      </c>
      <c r="F21" s="245">
        <f t="shared" si="0"/>
        <v>1.8181818181818181E-2</v>
      </c>
      <c r="G21" s="248">
        <f t="shared" si="1"/>
        <v>1.8181818181818181E-2</v>
      </c>
    </row>
    <row r="22" spans="1:7" ht="57" x14ac:dyDescent="0.25">
      <c r="A22" s="245">
        <v>21</v>
      </c>
      <c r="B22" s="763"/>
      <c r="C22" s="245" t="s">
        <v>133</v>
      </c>
      <c r="D22" s="245" t="s">
        <v>647</v>
      </c>
      <c r="E22" s="248">
        <v>1</v>
      </c>
      <c r="F22" s="245">
        <f t="shared" si="0"/>
        <v>1.8181818181818181E-2</v>
      </c>
      <c r="G22" s="248">
        <f t="shared" si="1"/>
        <v>1.8181818181818181E-2</v>
      </c>
    </row>
    <row r="23" spans="1:7" ht="82.5" customHeight="1" x14ac:dyDescent="0.25">
      <c r="A23" s="245">
        <v>22</v>
      </c>
      <c r="B23" s="763"/>
      <c r="C23" s="245" t="s">
        <v>134</v>
      </c>
      <c r="D23" s="245" t="s">
        <v>636</v>
      </c>
      <c r="E23" s="248">
        <v>1</v>
      </c>
      <c r="F23" s="245">
        <f t="shared" si="0"/>
        <v>1.8181818181818181E-2</v>
      </c>
      <c r="G23" s="248">
        <f t="shared" si="1"/>
        <v>1.8181818181818181E-2</v>
      </c>
    </row>
    <row r="24" spans="1:7" ht="28.5" x14ac:dyDescent="0.25">
      <c r="A24" s="245">
        <v>23</v>
      </c>
      <c r="B24" s="764"/>
      <c r="C24" s="245" t="s">
        <v>135</v>
      </c>
      <c r="D24" s="245" t="s">
        <v>648</v>
      </c>
      <c r="E24" s="248">
        <v>1</v>
      </c>
      <c r="F24" s="245">
        <f t="shared" si="0"/>
        <v>1.8181818181818181E-2</v>
      </c>
      <c r="G24" s="248">
        <f t="shared" si="1"/>
        <v>1.8181818181818181E-2</v>
      </c>
    </row>
    <row r="25" spans="1:7" ht="82.5" customHeight="1" x14ac:dyDescent="0.25">
      <c r="A25" s="245">
        <v>24</v>
      </c>
      <c r="B25" s="762" t="s">
        <v>99</v>
      </c>
      <c r="C25" s="245" t="s">
        <v>427</v>
      </c>
      <c r="D25" s="245" t="s">
        <v>644</v>
      </c>
      <c r="E25" s="248">
        <v>1</v>
      </c>
      <c r="F25" s="245">
        <f t="shared" si="0"/>
        <v>1.8181818181818181E-2</v>
      </c>
      <c r="G25" s="248">
        <f t="shared" si="1"/>
        <v>1.8181818181818181E-2</v>
      </c>
    </row>
    <row r="26" spans="1:7" ht="28.5" x14ac:dyDescent="0.25">
      <c r="A26" s="245">
        <v>25</v>
      </c>
      <c r="B26" s="763"/>
      <c r="C26" s="245" t="s">
        <v>137</v>
      </c>
      <c r="D26" s="245" t="s">
        <v>644</v>
      </c>
      <c r="E26" s="248">
        <v>1</v>
      </c>
      <c r="F26" s="245">
        <f t="shared" si="0"/>
        <v>1.8181818181818181E-2</v>
      </c>
      <c r="G26" s="248">
        <f t="shared" si="1"/>
        <v>1.8181818181818181E-2</v>
      </c>
    </row>
    <row r="27" spans="1:7" ht="28.5" x14ac:dyDescent="0.25">
      <c r="A27" s="245">
        <v>26</v>
      </c>
      <c r="B27" s="764"/>
      <c r="C27" s="245" t="s">
        <v>138</v>
      </c>
      <c r="D27" s="245" t="s">
        <v>644</v>
      </c>
      <c r="E27" s="248">
        <v>1</v>
      </c>
      <c r="F27" s="245">
        <f t="shared" si="0"/>
        <v>1.8181818181818181E-2</v>
      </c>
      <c r="G27" s="248">
        <f t="shared" si="1"/>
        <v>1.8181818181818181E-2</v>
      </c>
    </row>
    <row r="28" spans="1:7" ht="42.75" x14ac:dyDescent="0.25">
      <c r="A28" s="245">
        <v>27</v>
      </c>
      <c r="B28" s="245" t="s">
        <v>100</v>
      </c>
      <c r="C28" s="245" t="s">
        <v>101</v>
      </c>
      <c r="D28" s="245" t="s">
        <v>649</v>
      </c>
      <c r="E28" s="248">
        <v>1</v>
      </c>
      <c r="F28" s="245">
        <f t="shared" si="0"/>
        <v>1.8181818181818181E-2</v>
      </c>
      <c r="G28" s="248">
        <f t="shared" si="1"/>
        <v>1.8181818181818181E-2</v>
      </c>
    </row>
    <row r="29" spans="1:7" ht="115.5" customHeight="1" x14ac:dyDescent="0.25">
      <c r="A29" s="245">
        <v>28</v>
      </c>
      <c r="B29" s="245" t="s">
        <v>102</v>
      </c>
      <c r="C29" s="245" t="s">
        <v>665</v>
      </c>
      <c r="D29" s="245" t="s">
        <v>650</v>
      </c>
      <c r="E29" s="248">
        <v>1</v>
      </c>
      <c r="F29" s="245">
        <f t="shared" si="0"/>
        <v>1.8181818181818181E-2</v>
      </c>
      <c r="G29" s="248">
        <f t="shared" si="1"/>
        <v>1.8181818181818181E-2</v>
      </c>
    </row>
    <row r="30" spans="1:7" ht="57" x14ac:dyDescent="0.25">
      <c r="A30" s="245">
        <v>29</v>
      </c>
      <c r="B30" s="245" t="s">
        <v>103</v>
      </c>
      <c r="C30" s="245" t="s">
        <v>104</v>
      </c>
      <c r="D30" s="245" t="s">
        <v>646</v>
      </c>
      <c r="E30" s="248">
        <v>1</v>
      </c>
      <c r="F30" s="245">
        <f t="shared" si="0"/>
        <v>1.8181818181818181E-2</v>
      </c>
      <c r="G30" s="248">
        <f t="shared" si="1"/>
        <v>1.8181818181818181E-2</v>
      </c>
    </row>
    <row r="31" spans="1:7" ht="85.5" x14ac:dyDescent="0.25">
      <c r="A31" s="245">
        <v>30</v>
      </c>
      <c r="B31" s="245" t="s">
        <v>105</v>
      </c>
      <c r="C31" s="245" t="s">
        <v>164</v>
      </c>
      <c r="D31" s="245" t="s">
        <v>651</v>
      </c>
      <c r="E31" s="248">
        <v>1</v>
      </c>
      <c r="F31" s="245">
        <f t="shared" si="0"/>
        <v>1.8181818181818181E-2</v>
      </c>
      <c r="G31" s="248">
        <f t="shared" si="1"/>
        <v>1.8181818181818181E-2</v>
      </c>
    </row>
    <row r="32" spans="1:7" ht="71.25" x14ac:dyDescent="0.25">
      <c r="A32" s="245">
        <v>31</v>
      </c>
      <c r="B32" s="762" t="s">
        <v>669</v>
      </c>
      <c r="C32" s="245" t="s">
        <v>139</v>
      </c>
      <c r="D32" s="245" t="s">
        <v>652</v>
      </c>
      <c r="E32" s="248">
        <v>1</v>
      </c>
      <c r="F32" s="245">
        <f t="shared" si="0"/>
        <v>1.8181818181818181E-2</v>
      </c>
      <c r="G32" s="248">
        <f t="shared" si="1"/>
        <v>1.8181818181818181E-2</v>
      </c>
    </row>
    <row r="33" spans="1:7" ht="115.5" customHeight="1" x14ac:dyDescent="0.25">
      <c r="A33" s="245">
        <v>32</v>
      </c>
      <c r="B33" s="764"/>
      <c r="C33" s="245" t="s">
        <v>666</v>
      </c>
      <c r="D33" s="245" t="s">
        <v>653</v>
      </c>
      <c r="E33" s="248">
        <v>1</v>
      </c>
      <c r="F33" s="245">
        <f t="shared" si="0"/>
        <v>1.8181818181818181E-2</v>
      </c>
      <c r="G33" s="248">
        <f t="shared" si="1"/>
        <v>1.8181818181818181E-2</v>
      </c>
    </row>
    <row r="34" spans="1:7" ht="82.5" customHeight="1" x14ac:dyDescent="0.25">
      <c r="A34" s="245">
        <v>33</v>
      </c>
      <c r="B34" s="762" t="s">
        <v>106</v>
      </c>
      <c r="C34" s="245" t="s">
        <v>141</v>
      </c>
      <c r="D34" s="245" t="s">
        <v>636</v>
      </c>
      <c r="E34" s="248">
        <v>1</v>
      </c>
      <c r="F34" s="245">
        <f t="shared" si="0"/>
        <v>1.8181818181818181E-2</v>
      </c>
      <c r="G34" s="248">
        <f t="shared" si="1"/>
        <v>1.8181818181818181E-2</v>
      </c>
    </row>
    <row r="35" spans="1:7" ht="99" customHeight="1" x14ac:dyDescent="0.25">
      <c r="A35" s="245">
        <v>34</v>
      </c>
      <c r="B35" s="764"/>
      <c r="C35" s="245" t="s">
        <v>142</v>
      </c>
      <c r="D35" s="245" t="s">
        <v>636</v>
      </c>
      <c r="E35" s="248">
        <v>1</v>
      </c>
      <c r="F35" s="245">
        <f t="shared" si="0"/>
        <v>1.8181818181818181E-2</v>
      </c>
      <c r="G35" s="248">
        <f t="shared" si="1"/>
        <v>1.8181818181818181E-2</v>
      </c>
    </row>
    <row r="36" spans="1:7" ht="57" x14ac:dyDescent="0.25">
      <c r="A36" s="245">
        <v>35</v>
      </c>
      <c r="B36" s="762" t="s">
        <v>429</v>
      </c>
      <c r="C36" s="245" t="s">
        <v>143</v>
      </c>
      <c r="D36" s="245" t="s">
        <v>636</v>
      </c>
      <c r="E36" s="248">
        <v>1</v>
      </c>
      <c r="F36" s="245">
        <f t="shared" si="0"/>
        <v>1.8181818181818181E-2</v>
      </c>
      <c r="G36" s="248">
        <f t="shared" si="1"/>
        <v>1.8181818181818181E-2</v>
      </c>
    </row>
    <row r="37" spans="1:7" ht="57" x14ac:dyDescent="0.25">
      <c r="A37" s="245">
        <v>36</v>
      </c>
      <c r="B37" s="763"/>
      <c r="C37" s="245" t="s">
        <v>144</v>
      </c>
      <c r="D37" s="245" t="s">
        <v>636</v>
      </c>
      <c r="E37" s="248">
        <v>1</v>
      </c>
      <c r="F37" s="245">
        <f t="shared" si="0"/>
        <v>1.8181818181818181E-2</v>
      </c>
      <c r="G37" s="248">
        <f t="shared" si="1"/>
        <v>1.8181818181818181E-2</v>
      </c>
    </row>
    <row r="38" spans="1:7" ht="28.5" x14ac:dyDescent="0.25">
      <c r="A38" s="245">
        <v>37</v>
      </c>
      <c r="B38" s="763"/>
      <c r="C38" s="245" t="s">
        <v>145</v>
      </c>
      <c r="D38" s="245" t="s">
        <v>643</v>
      </c>
      <c r="E38" s="248">
        <v>1</v>
      </c>
      <c r="F38" s="245">
        <f t="shared" si="0"/>
        <v>1.8181818181818181E-2</v>
      </c>
      <c r="G38" s="248">
        <f t="shared" si="1"/>
        <v>1.8181818181818181E-2</v>
      </c>
    </row>
    <row r="39" spans="1:7" ht="42.75" x14ac:dyDescent="0.25">
      <c r="A39" s="245">
        <v>38</v>
      </c>
      <c r="B39" s="763"/>
      <c r="C39" s="245" t="s">
        <v>146</v>
      </c>
      <c r="D39" s="245" t="s">
        <v>648</v>
      </c>
      <c r="E39" s="248">
        <v>1</v>
      </c>
      <c r="F39" s="245">
        <f t="shared" si="0"/>
        <v>1.8181818181818181E-2</v>
      </c>
      <c r="G39" s="248">
        <f t="shared" si="1"/>
        <v>1.8181818181818181E-2</v>
      </c>
    </row>
    <row r="40" spans="1:7" ht="49.5" customHeight="1" x14ac:dyDescent="0.25">
      <c r="A40" s="245">
        <v>39</v>
      </c>
      <c r="B40" s="763"/>
      <c r="C40" s="245" t="s">
        <v>147</v>
      </c>
      <c r="D40" s="245" t="s">
        <v>648</v>
      </c>
      <c r="E40" s="248">
        <v>1</v>
      </c>
      <c r="F40" s="245">
        <f t="shared" si="0"/>
        <v>1.8181818181818181E-2</v>
      </c>
      <c r="G40" s="248">
        <f t="shared" si="1"/>
        <v>1.8181818181818181E-2</v>
      </c>
    </row>
    <row r="41" spans="1:7" ht="42.75" x14ac:dyDescent="0.25">
      <c r="A41" s="245">
        <v>40</v>
      </c>
      <c r="B41" s="764"/>
      <c r="C41" s="245" t="s">
        <v>148</v>
      </c>
      <c r="D41" s="245" t="s">
        <v>643</v>
      </c>
      <c r="E41" s="248">
        <v>1</v>
      </c>
      <c r="F41" s="245">
        <f t="shared" si="0"/>
        <v>1.8181818181818181E-2</v>
      </c>
      <c r="G41" s="248">
        <f t="shared" si="1"/>
        <v>1.8181818181818181E-2</v>
      </c>
    </row>
    <row r="42" spans="1:7" ht="71.25" x14ac:dyDescent="0.25">
      <c r="A42" s="245">
        <v>41</v>
      </c>
      <c r="B42" s="762" t="s">
        <v>681</v>
      </c>
      <c r="C42" s="245" t="s">
        <v>668</v>
      </c>
      <c r="D42" s="245" t="s">
        <v>654</v>
      </c>
      <c r="E42" s="248">
        <f>8/24</f>
        <v>0.33333333333333331</v>
      </c>
      <c r="F42" s="245">
        <f t="shared" si="0"/>
        <v>1.8181818181818181E-2</v>
      </c>
      <c r="G42" s="248">
        <f t="shared" si="1"/>
        <v>6.0606060606060597E-3</v>
      </c>
    </row>
    <row r="43" spans="1:7" ht="57" x14ac:dyDescent="0.25">
      <c r="A43" s="245">
        <v>42</v>
      </c>
      <c r="B43" s="763"/>
      <c r="C43" s="245" t="s">
        <v>667</v>
      </c>
      <c r="D43" s="245" t="s">
        <v>655</v>
      </c>
      <c r="E43" s="248">
        <f>6/16</f>
        <v>0.375</v>
      </c>
      <c r="F43" s="245">
        <f t="shared" si="0"/>
        <v>1.8181818181818181E-2</v>
      </c>
      <c r="G43" s="248">
        <f t="shared" si="1"/>
        <v>6.8181818181818179E-3</v>
      </c>
    </row>
    <row r="44" spans="1:7" ht="99" customHeight="1" x14ac:dyDescent="0.25">
      <c r="A44" s="245">
        <v>43</v>
      </c>
      <c r="B44" s="764"/>
      <c r="C44" s="245" t="s">
        <v>431</v>
      </c>
      <c r="D44" s="245" t="s">
        <v>656</v>
      </c>
      <c r="E44" s="248">
        <v>0</v>
      </c>
      <c r="F44" s="245">
        <f t="shared" si="0"/>
        <v>1.8181818181818181E-2</v>
      </c>
      <c r="G44" s="248">
        <f t="shared" si="1"/>
        <v>0</v>
      </c>
    </row>
    <row r="45" spans="1:7" ht="71.25" x14ac:dyDescent="0.25">
      <c r="A45" s="245">
        <v>44</v>
      </c>
      <c r="B45" s="245" t="s">
        <v>109</v>
      </c>
      <c r="C45" s="245" t="s">
        <v>110</v>
      </c>
      <c r="D45" s="245" t="s">
        <v>657</v>
      </c>
      <c r="E45" s="248">
        <v>1</v>
      </c>
      <c r="F45" s="245">
        <f t="shared" si="0"/>
        <v>1.8181818181818181E-2</v>
      </c>
      <c r="G45" s="248">
        <f t="shared" si="1"/>
        <v>1.8181818181818181E-2</v>
      </c>
    </row>
    <row r="46" spans="1:7" ht="57" x14ac:dyDescent="0.25">
      <c r="A46" s="245">
        <v>45</v>
      </c>
      <c r="B46" s="762" t="s">
        <v>111</v>
      </c>
      <c r="C46" s="245" t="s">
        <v>432</v>
      </c>
      <c r="D46" s="245" t="s">
        <v>779</v>
      </c>
      <c r="E46" s="248">
        <v>1</v>
      </c>
      <c r="F46" s="245">
        <f t="shared" si="0"/>
        <v>1.8181818181818181E-2</v>
      </c>
      <c r="G46" s="248">
        <f t="shared" si="1"/>
        <v>1.8181818181818181E-2</v>
      </c>
    </row>
    <row r="47" spans="1:7" ht="142.5" x14ac:dyDescent="0.25">
      <c r="A47" s="245">
        <v>46</v>
      </c>
      <c r="B47" s="763"/>
      <c r="C47" s="245" t="s">
        <v>680</v>
      </c>
      <c r="D47" s="245" t="s">
        <v>780</v>
      </c>
      <c r="E47" s="248">
        <v>0.15</v>
      </c>
      <c r="F47" s="245">
        <f t="shared" si="0"/>
        <v>1.8181818181818181E-2</v>
      </c>
      <c r="G47" s="248">
        <f t="shared" si="1"/>
        <v>2.7272727272727271E-3</v>
      </c>
    </row>
    <row r="48" spans="1:7" ht="42.75" x14ac:dyDescent="0.25">
      <c r="A48" s="245">
        <v>47</v>
      </c>
      <c r="B48" s="763"/>
      <c r="C48" s="245" t="s">
        <v>684</v>
      </c>
      <c r="D48" s="245" t="s">
        <v>781</v>
      </c>
      <c r="E48" s="248">
        <v>0.3</v>
      </c>
      <c r="F48" s="245">
        <f t="shared" si="0"/>
        <v>1.8181818181818181E-2</v>
      </c>
      <c r="G48" s="248">
        <f t="shared" si="1"/>
        <v>5.4545454545454541E-3</v>
      </c>
    </row>
    <row r="49" spans="1:7" ht="42.75" x14ac:dyDescent="0.25">
      <c r="A49" s="245">
        <v>48</v>
      </c>
      <c r="B49" s="763"/>
      <c r="C49" s="245" t="s">
        <v>685</v>
      </c>
      <c r="D49" s="245" t="s">
        <v>781</v>
      </c>
      <c r="E49" s="248">
        <v>0.3</v>
      </c>
      <c r="F49" s="245">
        <f t="shared" si="0"/>
        <v>1.8181818181818181E-2</v>
      </c>
      <c r="G49" s="248">
        <f t="shared" si="1"/>
        <v>5.4545454545454541E-3</v>
      </c>
    </row>
    <row r="50" spans="1:7" x14ac:dyDescent="0.25">
      <c r="A50" s="245">
        <v>49</v>
      </c>
      <c r="B50" s="763"/>
      <c r="C50" s="245" t="s">
        <v>686</v>
      </c>
      <c r="D50" s="245" t="s">
        <v>782</v>
      </c>
      <c r="E50" s="248">
        <v>1</v>
      </c>
      <c r="F50" s="245">
        <f t="shared" si="0"/>
        <v>1.8181818181818181E-2</v>
      </c>
      <c r="G50" s="248">
        <f t="shared" si="1"/>
        <v>1.8181818181818181E-2</v>
      </c>
    </row>
    <row r="51" spans="1:7" ht="42.75" x14ac:dyDescent="0.25">
      <c r="A51" s="245">
        <v>50</v>
      </c>
      <c r="B51" s="763"/>
      <c r="C51" s="245" t="s">
        <v>687</v>
      </c>
      <c r="D51" s="245" t="s">
        <v>781</v>
      </c>
      <c r="E51" s="248">
        <v>0.15</v>
      </c>
      <c r="F51" s="245">
        <f t="shared" si="0"/>
        <v>1.8181818181818181E-2</v>
      </c>
      <c r="G51" s="248">
        <f t="shared" si="1"/>
        <v>2.7272727272727271E-3</v>
      </c>
    </row>
    <row r="52" spans="1:7" ht="57" x14ac:dyDescent="0.25">
      <c r="A52" s="245">
        <v>51</v>
      </c>
      <c r="B52" s="763"/>
      <c r="C52" s="245" t="s">
        <v>688</v>
      </c>
      <c r="D52" s="245" t="s">
        <v>781</v>
      </c>
      <c r="E52" s="248">
        <v>0</v>
      </c>
      <c r="F52" s="245">
        <f t="shared" si="0"/>
        <v>1.8181818181818181E-2</v>
      </c>
      <c r="G52" s="248">
        <f t="shared" si="1"/>
        <v>0</v>
      </c>
    </row>
    <row r="53" spans="1:7" ht="42.75" x14ac:dyDescent="0.25">
      <c r="A53" s="245">
        <v>52</v>
      </c>
      <c r="B53" s="763"/>
      <c r="C53" s="245" t="s">
        <v>689</v>
      </c>
      <c r="D53" s="245" t="s">
        <v>630</v>
      </c>
      <c r="E53" s="248">
        <v>1</v>
      </c>
      <c r="F53" s="245">
        <f t="shared" si="0"/>
        <v>1.8181818181818181E-2</v>
      </c>
      <c r="G53" s="248">
        <f t="shared" si="1"/>
        <v>1.8181818181818181E-2</v>
      </c>
    </row>
    <row r="54" spans="1:7" ht="42.75" x14ac:dyDescent="0.25">
      <c r="A54" s="245">
        <v>53</v>
      </c>
      <c r="B54" s="763"/>
      <c r="C54" s="245" t="s">
        <v>690</v>
      </c>
      <c r="D54" s="245" t="s">
        <v>781</v>
      </c>
      <c r="E54" s="248">
        <v>0</v>
      </c>
      <c r="F54" s="245">
        <f t="shared" si="0"/>
        <v>1.8181818181818181E-2</v>
      </c>
      <c r="G54" s="248">
        <f t="shared" si="1"/>
        <v>0</v>
      </c>
    </row>
    <row r="55" spans="1:7" ht="132" customHeight="1" x14ac:dyDescent="0.25">
      <c r="A55" s="245">
        <v>54</v>
      </c>
      <c r="B55" s="763"/>
      <c r="C55" s="245" t="s">
        <v>440</v>
      </c>
      <c r="D55" s="245" t="s">
        <v>631</v>
      </c>
      <c r="E55" s="248">
        <v>1</v>
      </c>
      <c r="F55" s="245">
        <f t="shared" si="0"/>
        <v>1.8181818181818181E-2</v>
      </c>
      <c r="G55" s="248">
        <f t="shared" si="1"/>
        <v>1.8181818181818181E-2</v>
      </c>
    </row>
    <row r="56" spans="1:7" ht="42.75" x14ac:dyDescent="0.25">
      <c r="A56" s="245">
        <v>55</v>
      </c>
      <c r="B56" s="764"/>
      <c r="C56" s="245" t="s">
        <v>683</v>
      </c>
      <c r="D56" s="245" t="s">
        <v>786</v>
      </c>
      <c r="E56" s="248">
        <v>0</v>
      </c>
      <c r="F56" s="245">
        <f t="shared" si="0"/>
        <v>1.8181818181818181E-2</v>
      </c>
      <c r="G56" s="248">
        <f t="shared" si="1"/>
        <v>0</v>
      </c>
    </row>
    <row r="57" spans="1:7" x14ac:dyDescent="0.25">
      <c r="E57" s="234">
        <f>AVERAGE(E2:E56)</f>
        <v>0.8474242424242423</v>
      </c>
      <c r="F57" s="305">
        <f>SUM(F2:F56)</f>
        <v>1.0000000000000002</v>
      </c>
      <c r="G57" s="234">
        <f>SUM(G2:G56)</f>
        <v>0.84742424242424264</v>
      </c>
    </row>
  </sheetData>
  <sheetProtection algorithmName="SHA-512" hashValue="d29r3X3kDy96xjHUZrgvqSbLL6oafb8mvQlV1lLyaHxNKhIkhMVpU/028eUtig3y+jpp5gt20SyluO1pazDVSg==" saltValue="j9fbSevwEeH+rBc/cc8muQ==" spinCount="100000" sheet="1" objects="1" scenarios="1"/>
  <mergeCells count="9">
    <mergeCell ref="B46:B56"/>
    <mergeCell ref="B42:B44"/>
    <mergeCell ref="B36:B41"/>
    <mergeCell ref="B8:B9"/>
    <mergeCell ref="B11:B14"/>
    <mergeCell ref="B16:B24"/>
    <mergeCell ref="B25:B27"/>
    <mergeCell ref="B32:B33"/>
    <mergeCell ref="B34:B35"/>
  </mergeCells>
  <hyperlinks>
    <hyperlink ref="D19" r:id="rId1" display="http://www.microsoftvolumelicensing.com/DocumentSearch.aspx?Mode=3&amp;DocumentTypeId=37"/>
    <hyperlink ref="D20" r:id="rId2" display="http://www.microsoftvolumelicensing.com/DocumentSearch.aspx?Mode=3&amp;DocumentTypeId=37"/>
    <hyperlink ref="D21" r:id="rId3" display="http://www.microsoftvolumelicensing.com/DocumentSearch.aspx?Mode=3&amp;DocumentTypeId=37"/>
    <hyperlink ref="D30" r:id="rId4" display="http://www.microsoftvolumelicensing.com/DocumentSearch.aspx?Mode=3&amp;DocumentTypeId=37"/>
    <hyperlink ref="D31" r:id="rId5" display="http://www.microsoftvolumelicensing.com/DocumentSearch.aspx?Mode=3&amp;DocumentTypeId=37"/>
    <hyperlink ref="D32" r:id="rId6" display="http://www.microsoftvolumelicensing.com/DocumentSearch.aspx?Mode=3&amp;DocumentTypeId=37"/>
    <hyperlink ref="D33" r:id="rId7" display="http://www.microsoftvolumelicensing.com/DocumentSearch.aspx?Mode=3&amp;DocumentTypeId=3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
  <sheetViews>
    <sheetView topLeftCell="A2" workbookViewId="0">
      <selection activeCell="D2" sqref="C2:D2"/>
    </sheetView>
  </sheetViews>
  <sheetFormatPr baseColWidth="10" defaultRowHeight="15" x14ac:dyDescent="0.25"/>
  <cols>
    <col min="2" max="2" width="13.5703125" bestFit="1" customWidth="1"/>
    <col min="3" max="3" width="57" customWidth="1"/>
    <col min="4" max="4" width="45.140625" customWidth="1"/>
    <col min="5" max="5" width="10.5703125" customWidth="1"/>
    <col min="7" max="7" width="15.85546875" customWidth="1"/>
  </cols>
  <sheetData>
    <row r="1" spans="1:7" x14ac:dyDescent="0.25">
      <c r="A1" s="246" t="s">
        <v>670</v>
      </c>
      <c r="B1" s="246" t="s">
        <v>671</v>
      </c>
      <c r="C1" s="246" t="s">
        <v>672</v>
      </c>
      <c r="D1" s="246" t="s">
        <v>673</v>
      </c>
      <c r="E1" s="246" t="s">
        <v>674</v>
      </c>
      <c r="F1" s="246" t="s">
        <v>675</v>
      </c>
      <c r="G1" s="246" t="s">
        <v>676</v>
      </c>
    </row>
    <row r="2" spans="1:7" ht="409.5" x14ac:dyDescent="0.25">
      <c r="A2" s="245">
        <v>1</v>
      </c>
      <c r="B2" s="245" t="s">
        <v>442</v>
      </c>
      <c r="C2" s="245" t="s">
        <v>594</v>
      </c>
      <c r="D2" s="245" t="s">
        <v>787</v>
      </c>
      <c r="E2" s="240">
        <f>1/8</f>
        <v>0.125</v>
      </c>
      <c r="F2" s="244">
        <v>1</v>
      </c>
      <c r="G2" s="244">
        <f>E2*F2</f>
        <v>0.125</v>
      </c>
    </row>
    <row r="3" spans="1:7" x14ac:dyDescent="0.25">
      <c r="G3" s="234">
        <f>G2</f>
        <v>0.125</v>
      </c>
    </row>
  </sheetData>
  <sheetProtection algorithmName="SHA-512" hashValue="tHA/+eE0lP8Vj8RXhy7z2yk+ljXS9o0dsgaGMaI9128o/pbCbcetXUyje69utgBmhTMd27VCENQM9GA6zyFXqQ==" saltValue="STqSzlC69TA0KVDZHXoiA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2"/>
  <sheetViews>
    <sheetView topLeftCell="A3" workbookViewId="0">
      <selection activeCell="H4" sqref="H4"/>
    </sheetView>
  </sheetViews>
  <sheetFormatPr baseColWidth="10" defaultRowHeight="15" x14ac:dyDescent="0.25"/>
  <cols>
    <col min="1" max="1" width="11.42578125" style="250"/>
    <col min="2" max="2" width="22" customWidth="1"/>
    <col min="3" max="3" width="47.5703125" customWidth="1"/>
    <col min="4" max="4" width="36.28515625" customWidth="1"/>
    <col min="5" max="5" width="11.42578125" style="234"/>
    <col min="7" max="7" width="16.5703125" style="234" customWidth="1"/>
  </cols>
  <sheetData>
    <row r="1" spans="1:7" x14ac:dyDescent="0.25">
      <c r="A1" s="246" t="s">
        <v>670</v>
      </c>
      <c r="B1" s="246" t="s">
        <v>671</v>
      </c>
      <c r="C1" s="246" t="s">
        <v>672</v>
      </c>
      <c r="D1" s="246" t="s">
        <v>673</v>
      </c>
      <c r="E1" s="247" t="s">
        <v>674</v>
      </c>
      <c r="F1" s="246" t="s">
        <v>675</v>
      </c>
      <c r="G1" s="247" t="s">
        <v>676</v>
      </c>
    </row>
    <row r="2" spans="1:7" ht="42.75" x14ac:dyDescent="0.25">
      <c r="A2" s="249">
        <v>1</v>
      </c>
      <c r="B2" s="245" t="s">
        <v>444</v>
      </c>
      <c r="C2" s="245" t="s">
        <v>215</v>
      </c>
      <c r="D2" s="245" t="s">
        <v>808</v>
      </c>
      <c r="E2" s="248">
        <v>0</v>
      </c>
      <c r="F2" s="245">
        <f>1/$A$31</f>
        <v>3.3333333333333333E-2</v>
      </c>
      <c r="G2" s="248">
        <f>E2*F2</f>
        <v>0</v>
      </c>
    </row>
    <row r="3" spans="1:7" ht="270.75" x14ac:dyDescent="0.25">
      <c r="A3" s="249">
        <v>2</v>
      </c>
      <c r="B3" s="245" t="s">
        <v>445</v>
      </c>
      <c r="C3" s="245" t="s">
        <v>216</v>
      </c>
      <c r="D3" s="245" t="s">
        <v>808</v>
      </c>
      <c r="E3" s="248">
        <v>0</v>
      </c>
      <c r="F3" s="245">
        <f t="shared" ref="F3:F31" si="0">1/$A$31</f>
        <v>3.3333333333333333E-2</v>
      </c>
      <c r="G3" s="248">
        <f t="shared" ref="G3:G31" si="1">E3*F3</f>
        <v>0</v>
      </c>
    </row>
    <row r="4" spans="1:7" ht="42.75" x14ac:dyDescent="0.25">
      <c r="A4" s="249">
        <v>3</v>
      </c>
      <c r="B4" s="245"/>
      <c r="C4" s="245" t="s">
        <v>217</v>
      </c>
      <c r="D4" s="245" t="s">
        <v>808</v>
      </c>
      <c r="E4" s="248">
        <v>0</v>
      </c>
      <c r="F4" s="245">
        <f t="shared" si="0"/>
        <v>3.3333333333333333E-2</v>
      </c>
      <c r="G4" s="248">
        <f t="shared" si="1"/>
        <v>0</v>
      </c>
    </row>
    <row r="5" spans="1:7" ht="42.75" x14ac:dyDescent="0.25">
      <c r="A5" s="249">
        <v>4</v>
      </c>
      <c r="B5" s="245"/>
      <c r="C5" s="245" t="s">
        <v>218</v>
      </c>
      <c r="D5" s="245" t="s">
        <v>808</v>
      </c>
      <c r="E5" s="248">
        <v>0</v>
      </c>
      <c r="F5" s="245">
        <f t="shared" si="0"/>
        <v>3.3333333333333333E-2</v>
      </c>
      <c r="G5" s="248">
        <f t="shared" si="1"/>
        <v>0</v>
      </c>
    </row>
    <row r="6" spans="1:7" ht="42.75" x14ac:dyDescent="0.25">
      <c r="A6" s="249">
        <v>5</v>
      </c>
      <c r="B6" s="245"/>
      <c r="C6" s="245" t="s">
        <v>219</v>
      </c>
      <c r="D6" s="245" t="s">
        <v>808</v>
      </c>
      <c r="E6" s="248">
        <v>0</v>
      </c>
      <c r="F6" s="245">
        <f t="shared" si="0"/>
        <v>3.3333333333333333E-2</v>
      </c>
      <c r="G6" s="248">
        <f t="shared" si="1"/>
        <v>0</v>
      </c>
    </row>
    <row r="7" spans="1:7" ht="57" x14ac:dyDescent="0.25">
      <c r="A7" s="249">
        <v>6</v>
      </c>
      <c r="B7" s="245"/>
      <c r="C7" s="245" t="s">
        <v>446</v>
      </c>
      <c r="D7" s="245" t="s">
        <v>810</v>
      </c>
      <c r="E7" s="248">
        <v>0</v>
      </c>
      <c r="F7" s="245">
        <f t="shared" si="0"/>
        <v>3.3333333333333333E-2</v>
      </c>
      <c r="G7" s="248">
        <f t="shared" si="1"/>
        <v>0</v>
      </c>
    </row>
    <row r="8" spans="1:7" ht="57" x14ac:dyDescent="0.25">
      <c r="A8" s="249">
        <v>7</v>
      </c>
      <c r="B8" s="245"/>
      <c r="C8" s="245" t="s">
        <v>221</v>
      </c>
      <c r="D8" s="245" t="s">
        <v>811</v>
      </c>
      <c r="E8" s="248">
        <v>0</v>
      </c>
      <c r="F8" s="245">
        <f t="shared" si="0"/>
        <v>3.3333333333333333E-2</v>
      </c>
      <c r="G8" s="248">
        <f t="shared" si="1"/>
        <v>0</v>
      </c>
    </row>
    <row r="9" spans="1:7" ht="57" x14ac:dyDescent="0.25">
      <c r="A9" s="249">
        <v>8</v>
      </c>
      <c r="B9" s="245" t="s">
        <v>447</v>
      </c>
      <c r="C9" s="245" t="s">
        <v>449</v>
      </c>
      <c r="D9" s="245" t="s">
        <v>794</v>
      </c>
      <c r="E9" s="248">
        <v>1</v>
      </c>
      <c r="F9" s="245">
        <f t="shared" si="0"/>
        <v>3.3333333333333333E-2</v>
      </c>
      <c r="G9" s="248">
        <f t="shared" si="1"/>
        <v>3.3333333333333333E-2</v>
      </c>
    </row>
    <row r="10" spans="1:7" ht="228" x14ac:dyDescent="0.25">
      <c r="A10" s="249">
        <v>9</v>
      </c>
      <c r="B10" s="245" t="s">
        <v>448</v>
      </c>
      <c r="C10" s="245" t="s">
        <v>450</v>
      </c>
      <c r="D10" s="245" t="s">
        <v>795</v>
      </c>
      <c r="E10" s="248">
        <v>1</v>
      </c>
      <c r="F10" s="245">
        <f t="shared" si="0"/>
        <v>3.3333333333333333E-2</v>
      </c>
      <c r="G10" s="248">
        <f t="shared" si="1"/>
        <v>3.3333333333333333E-2</v>
      </c>
    </row>
    <row r="11" spans="1:7" ht="42.75" x14ac:dyDescent="0.25">
      <c r="A11" s="249">
        <v>10</v>
      </c>
      <c r="B11" s="245"/>
      <c r="C11" s="245" t="s">
        <v>451</v>
      </c>
      <c r="D11" s="245" t="s">
        <v>796</v>
      </c>
      <c r="E11" s="248">
        <v>1</v>
      </c>
      <c r="F11" s="245">
        <f t="shared" si="0"/>
        <v>3.3333333333333333E-2</v>
      </c>
      <c r="G11" s="248">
        <f t="shared" si="1"/>
        <v>3.3333333333333333E-2</v>
      </c>
    </row>
    <row r="12" spans="1:7" ht="28.5" x14ac:dyDescent="0.25">
      <c r="A12" s="249">
        <v>11</v>
      </c>
      <c r="B12" s="245"/>
      <c r="C12" s="245" t="s">
        <v>452</v>
      </c>
      <c r="D12" s="245" t="s">
        <v>797</v>
      </c>
      <c r="E12" s="248">
        <v>1</v>
      </c>
      <c r="F12" s="245">
        <f t="shared" si="0"/>
        <v>3.3333333333333333E-2</v>
      </c>
      <c r="G12" s="248">
        <f t="shared" si="1"/>
        <v>3.3333333333333333E-2</v>
      </c>
    </row>
    <row r="13" spans="1:7" ht="28.5" x14ac:dyDescent="0.25">
      <c r="A13" s="249">
        <v>12</v>
      </c>
      <c r="B13" s="245"/>
      <c r="C13" s="245" t="s">
        <v>453</v>
      </c>
      <c r="D13" s="245" t="s">
        <v>798</v>
      </c>
      <c r="E13" s="248">
        <v>1</v>
      </c>
      <c r="F13" s="245">
        <f t="shared" si="0"/>
        <v>3.3333333333333333E-2</v>
      </c>
      <c r="G13" s="248">
        <f t="shared" si="1"/>
        <v>3.3333333333333333E-2</v>
      </c>
    </row>
    <row r="14" spans="1:7" ht="57" x14ac:dyDescent="0.25">
      <c r="A14" s="249">
        <v>13</v>
      </c>
      <c r="B14" s="245"/>
      <c r="C14" s="245" t="s">
        <v>454</v>
      </c>
      <c r="D14" s="245" t="s">
        <v>809</v>
      </c>
      <c r="E14" s="248">
        <v>1</v>
      </c>
      <c r="F14" s="245">
        <f t="shared" si="0"/>
        <v>3.3333333333333333E-2</v>
      </c>
      <c r="G14" s="248">
        <f t="shared" si="1"/>
        <v>3.3333333333333333E-2</v>
      </c>
    </row>
    <row r="15" spans="1:7" ht="28.5" x14ac:dyDescent="0.25">
      <c r="A15" s="249">
        <v>14</v>
      </c>
      <c r="B15" s="245"/>
      <c r="C15" s="245" t="s">
        <v>455</v>
      </c>
      <c r="D15" s="245" t="s">
        <v>799</v>
      </c>
      <c r="E15" s="248">
        <v>1</v>
      </c>
      <c r="F15" s="245">
        <f t="shared" si="0"/>
        <v>3.3333333333333333E-2</v>
      </c>
      <c r="G15" s="248">
        <f t="shared" si="1"/>
        <v>3.3333333333333333E-2</v>
      </c>
    </row>
    <row r="16" spans="1:7" ht="114" x14ac:dyDescent="0.25">
      <c r="A16" s="249">
        <v>15</v>
      </c>
      <c r="B16" s="245" t="s">
        <v>229</v>
      </c>
      <c r="C16" s="245" t="s">
        <v>230</v>
      </c>
      <c r="D16" s="245" t="s">
        <v>803</v>
      </c>
      <c r="E16" s="248">
        <v>1</v>
      </c>
      <c r="F16" s="245">
        <f t="shared" si="0"/>
        <v>3.3333333333333333E-2</v>
      </c>
      <c r="G16" s="248">
        <f t="shared" si="1"/>
        <v>3.3333333333333333E-2</v>
      </c>
    </row>
    <row r="17" spans="1:7" ht="71.25" x14ac:dyDescent="0.25">
      <c r="A17" s="249">
        <v>16</v>
      </c>
      <c r="B17" s="245"/>
      <c r="C17" s="245" t="s">
        <v>231</v>
      </c>
      <c r="D17" s="245" t="s">
        <v>796</v>
      </c>
      <c r="E17" s="248">
        <v>1</v>
      </c>
      <c r="F17" s="245">
        <f t="shared" si="0"/>
        <v>3.3333333333333333E-2</v>
      </c>
      <c r="G17" s="248">
        <f t="shared" si="1"/>
        <v>3.3333333333333333E-2</v>
      </c>
    </row>
    <row r="18" spans="1:7" ht="42.75" x14ac:dyDescent="0.25">
      <c r="A18" s="249">
        <v>17</v>
      </c>
      <c r="B18" s="245"/>
      <c r="C18" s="245" t="s">
        <v>232</v>
      </c>
      <c r="D18" s="245" t="s">
        <v>800</v>
      </c>
      <c r="E18" s="248">
        <v>1</v>
      </c>
      <c r="F18" s="245">
        <f t="shared" si="0"/>
        <v>3.3333333333333333E-2</v>
      </c>
      <c r="G18" s="248">
        <f t="shared" si="1"/>
        <v>3.3333333333333333E-2</v>
      </c>
    </row>
    <row r="19" spans="1:7" ht="42.75" x14ac:dyDescent="0.25">
      <c r="A19" s="249">
        <v>18</v>
      </c>
      <c r="B19" s="245"/>
      <c r="C19" s="245" t="s">
        <v>253</v>
      </c>
      <c r="D19" s="245" t="s">
        <v>800</v>
      </c>
      <c r="E19" s="248">
        <v>1</v>
      </c>
      <c r="F19" s="245">
        <f t="shared" si="0"/>
        <v>3.3333333333333333E-2</v>
      </c>
      <c r="G19" s="248">
        <f t="shared" si="1"/>
        <v>3.3333333333333333E-2</v>
      </c>
    </row>
    <row r="20" spans="1:7" ht="42.75" x14ac:dyDescent="0.25">
      <c r="A20" s="249">
        <v>19</v>
      </c>
      <c r="B20" s="245"/>
      <c r="C20" s="245" t="s">
        <v>233</v>
      </c>
      <c r="D20" s="245" t="s">
        <v>801</v>
      </c>
      <c r="E20" s="248">
        <v>1</v>
      </c>
      <c r="F20" s="245">
        <f t="shared" si="0"/>
        <v>3.3333333333333333E-2</v>
      </c>
      <c r="G20" s="248">
        <f t="shared" si="1"/>
        <v>3.3333333333333333E-2</v>
      </c>
    </row>
    <row r="21" spans="1:7" ht="42.75" x14ac:dyDescent="0.25">
      <c r="A21" s="249">
        <v>20</v>
      </c>
      <c r="B21" s="245"/>
      <c r="C21" s="245" t="s">
        <v>234</v>
      </c>
      <c r="D21" s="245" t="s">
        <v>802</v>
      </c>
      <c r="E21" s="248">
        <v>1</v>
      </c>
      <c r="F21" s="245">
        <f t="shared" si="0"/>
        <v>3.3333333333333333E-2</v>
      </c>
      <c r="G21" s="248">
        <f t="shared" si="1"/>
        <v>3.3333333333333333E-2</v>
      </c>
    </row>
    <row r="22" spans="1:7" ht="28.5" x14ac:dyDescent="0.25">
      <c r="A22" s="249">
        <v>21</v>
      </c>
      <c r="B22" s="245"/>
      <c r="C22" s="245" t="s">
        <v>235</v>
      </c>
      <c r="D22" s="245" t="s">
        <v>798</v>
      </c>
      <c r="E22" s="248">
        <v>1</v>
      </c>
      <c r="F22" s="245">
        <f t="shared" si="0"/>
        <v>3.3333333333333333E-2</v>
      </c>
      <c r="G22" s="248">
        <f t="shared" si="1"/>
        <v>3.3333333333333333E-2</v>
      </c>
    </row>
    <row r="23" spans="1:7" ht="99.75" x14ac:dyDescent="0.25">
      <c r="A23" s="249">
        <v>22</v>
      </c>
      <c r="B23" s="245" t="s">
        <v>268</v>
      </c>
      <c r="C23" s="245" t="s">
        <v>236</v>
      </c>
      <c r="D23" s="245" t="s">
        <v>806</v>
      </c>
      <c r="E23" s="248">
        <v>0</v>
      </c>
      <c r="F23" s="245">
        <f t="shared" si="0"/>
        <v>3.3333333333333333E-2</v>
      </c>
      <c r="G23" s="248">
        <f t="shared" si="1"/>
        <v>0</v>
      </c>
    </row>
    <row r="24" spans="1:7" ht="28.5" x14ac:dyDescent="0.25">
      <c r="A24" s="249">
        <v>23</v>
      </c>
      <c r="B24" s="245"/>
      <c r="C24" s="245" t="s">
        <v>237</v>
      </c>
      <c r="D24" s="245" t="s">
        <v>807</v>
      </c>
      <c r="E24" s="248">
        <v>0</v>
      </c>
      <c r="F24" s="245">
        <f t="shared" si="0"/>
        <v>3.3333333333333333E-2</v>
      </c>
      <c r="G24" s="248">
        <f t="shared" si="1"/>
        <v>0</v>
      </c>
    </row>
    <row r="25" spans="1:7" ht="28.5" x14ac:dyDescent="0.25">
      <c r="A25" s="249">
        <v>24</v>
      </c>
      <c r="B25" s="245"/>
      <c r="C25" s="245" t="s">
        <v>238</v>
      </c>
      <c r="D25" s="245" t="s">
        <v>807</v>
      </c>
      <c r="E25" s="248">
        <v>0</v>
      </c>
      <c r="F25" s="245">
        <f t="shared" si="0"/>
        <v>3.3333333333333333E-2</v>
      </c>
      <c r="G25" s="248">
        <f t="shared" si="1"/>
        <v>0</v>
      </c>
    </row>
    <row r="26" spans="1:7" ht="42.75" x14ac:dyDescent="0.25">
      <c r="A26" s="249">
        <v>25</v>
      </c>
      <c r="B26" s="245"/>
      <c r="C26" s="245" t="s">
        <v>239</v>
      </c>
      <c r="D26" s="245" t="s">
        <v>807</v>
      </c>
      <c r="E26" s="248">
        <v>0</v>
      </c>
      <c r="F26" s="245">
        <f t="shared" si="0"/>
        <v>3.3333333333333333E-2</v>
      </c>
      <c r="G26" s="248">
        <f t="shared" si="1"/>
        <v>0</v>
      </c>
    </row>
    <row r="27" spans="1:7" ht="57" x14ac:dyDescent="0.25">
      <c r="A27" s="249">
        <v>26</v>
      </c>
      <c r="B27" s="245"/>
      <c r="C27" s="245" t="s">
        <v>240</v>
      </c>
      <c r="D27" s="245" t="s">
        <v>807</v>
      </c>
      <c r="E27" s="248">
        <v>0</v>
      </c>
      <c r="F27" s="245">
        <f t="shared" si="0"/>
        <v>3.3333333333333333E-2</v>
      </c>
      <c r="G27" s="248">
        <f t="shared" si="1"/>
        <v>0</v>
      </c>
    </row>
    <row r="28" spans="1:7" ht="57" x14ac:dyDescent="0.25">
      <c r="A28" s="249">
        <v>27</v>
      </c>
      <c r="B28" s="245"/>
      <c r="C28" s="245" t="s">
        <v>241</v>
      </c>
      <c r="D28" s="245" t="s">
        <v>807</v>
      </c>
      <c r="E28" s="248">
        <v>0</v>
      </c>
      <c r="F28" s="245">
        <f t="shared" si="0"/>
        <v>3.3333333333333333E-2</v>
      </c>
      <c r="G28" s="248">
        <f t="shared" si="1"/>
        <v>0</v>
      </c>
    </row>
    <row r="29" spans="1:7" ht="42.75" x14ac:dyDescent="0.25">
      <c r="A29" s="249">
        <v>28</v>
      </c>
      <c r="B29" s="245"/>
      <c r="C29" s="245" t="s">
        <v>242</v>
      </c>
      <c r="D29" s="245" t="s">
        <v>805</v>
      </c>
      <c r="E29" s="248">
        <v>0</v>
      </c>
      <c r="F29" s="245">
        <f t="shared" si="0"/>
        <v>3.3333333333333333E-2</v>
      </c>
      <c r="G29" s="248">
        <f t="shared" si="1"/>
        <v>0</v>
      </c>
    </row>
    <row r="30" spans="1:7" ht="28.5" x14ac:dyDescent="0.25">
      <c r="A30" s="249">
        <v>29</v>
      </c>
      <c r="B30" s="245"/>
      <c r="C30" s="245" t="s">
        <v>243</v>
      </c>
      <c r="D30" s="245" t="s">
        <v>805</v>
      </c>
      <c r="E30" s="248">
        <v>0</v>
      </c>
      <c r="F30" s="245">
        <f t="shared" si="0"/>
        <v>3.3333333333333333E-2</v>
      </c>
      <c r="G30" s="248">
        <f t="shared" si="1"/>
        <v>0</v>
      </c>
    </row>
    <row r="31" spans="1:7" ht="42.75" x14ac:dyDescent="0.25">
      <c r="A31" s="249">
        <v>30</v>
      </c>
      <c r="B31" s="245" t="s">
        <v>456</v>
      </c>
      <c r="C31" s="245" t="s">
        <v>457</v>
      </c>
      <c r="D31" s="245" t="s">
        <v>804</v>
      </c>
      <c r="E31" s="248">
        <v>0</v>
      </c>
      <c r="F31" s="245">
        <f t="shared" si="0"/>
        <v>3.3333333333333333E-2</v>
      </c>
      <c r="G31" s="248">
        <f t="shared" si="1"/>
        <v>0</v>
      </c>
    </row>
    <row r="32" spans="1:7" x14ac:dyDescent="0.25">
      <c r="F32" s="306">
        <f>SUM(F2:F31)</f>
        <v>0.99999999999999989</v>
      </c>
      <c r="G32" s="234">
        <f>SUM(G2:G31)</f>
        <v>0.46666666666666662</v>
      </c>
    </row>
  </sheetData>
  <sheetProtection algorithmName="SHA-512" hashValue="FqmPQafn4WHUedhJPJUZEiv6vTNjNO8Kx8uKc4qryEpgsi3bvdkoh6LYTCfAD+oRDF5UUQV7HUiwBAPVUVNr4g==" saltValue="xd/MPJ6SHM3jJPTRyPcAE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
  <sheetViews>
    <sheetView topLeftCell="C1" workbookViewId="0">
      <selection activeCell="E1" sqref="E1"/>
    </sheetView>
  </sheetViews>
  <sheetFormatPr baseColWidth="10" defaultRowHeight="15" x14ac:dyDescent="0.25"/>
  <cols>
    <col min="2" max="2" width="24.28515625" customWidth="1"/>
    <col min="3" max="3" width="66.7109375" customWidth="1"/>
    <col min="4" max="4" width="53.28515625" customWidth="1"/>
    <col min="7" max="7" width="14.7109375" customWidth="1"/>
  </cols>
  <sheetData>
    <row r="1" spans="1:7" x14ac:dyDescent="0.25">
      <c r="A1" s="246" t="s">
        <v>670</v>
      </c>
      <c r="B1" s="246" t="s">
        <v>671</v>
      </c>
      <c r="C1" s="246" t="s">
        <v>672</v>
      </c>
      <c r="D1" s="246" t="s">
        <v>673</v>
      </c>
      <c r="E1" s="247" t="s">
        <v>674</v>
      </c>
      <c r="F1" s="246" t="s">
        <v>675</v>
      </c>
      <c r="G1" s="247" t="s">
        <v>676</v>
      </c>
    </row>
    <row r="2" spans="1:7" ht="66.75" customHeight="1" x14ac:dyDescent="0.25">
      <c r="A2" s="245">
        <v>1</v>
      </c>
      <c r="B2" s="245" t="s">
        <v>459</v>
      </c>
      <c r="C2" s="245" t="s">
        <v>460</v>
      </c>
      <c r="D2" s="245" t="s">
        <v>788</v>
      </c>
      <c r="E2" s="248">
        <v>0.15</v>
      </c>
      <c r="F2" s="245">
        <v>1</v>
      </c>
      <c r="G2" s="248">
        <v>0.15</v>
      </c>
    </row>
    <row r="3" spans="1:7" x14ac:dyDescent="0.25">
      <c r="G3" s="235">
        <f>G2</f>
        <v>0.15</v>
      </c>
    </row>
  </sheetData>
  <sheetProtection algorithmName="SHA-512" hashValue="8papHXVNUIFNWzFXIb9cN7fPbYeCgvHM+SvBlazi62bqWIwnZbxBkS4d0M90RxjuE4vFaDt456gLBh5ChS07+A==" saltValue="ZkP2lxwwPgMKEteqZythh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Pre_pliegoItem 1_Licenciamiento</vt:lpstr>
      <vt:lpstr>productos definitivos</vt:lpstr>
      <vt:lpstr>ObligacionesGenerales Def</vt:lpstr>
      <vt:lpstr>Ficha Tecnica Definitiva</vt:lpstr>
      <vt:lpstr>Las 10 Obligaciones Resumen</vt:lpstr>
      <vt:lpstr>Matriz Req O365 1y2</vt:lpstr>
      <vt:lpstr>Matriz Req E-learning 3</vt:lpstr>
      <vt:lpstr>Matriz Req SCOM SCDP 4</vt:lpstr>
      <vt:lpstr>Matriz Req MSSPOL 5</vt:lpstr>
      <vt:lpstr>Matriz Req SVRWKS 6</vt:lpstr>
      <vt:lpstr>Matriz Req AE 7</vt:lpstr>
      <vt:lpstr>Matriz Req TAM 8</vt:lpstr>
      <vt:lpstr>Matriz Req RECCert 9</vt:lpstr>
      <vt:lpstr>Matriz Req CapacADM 10</vt:lpstr>
      <vt:lpstr>Componentes Mínimos Off 365</vt:lpstr>
      <vt:lpstr>Hoja11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Nayibe Franco Castano</dc:creator>
  <cp:lastModifiedBy>Usuario</cp:lastModifiedBy>
  <dcterms:created xsi:type="dcterms:W3CDTF">2015-10-22T16:17:27Z</dcterms:created>
  <dcterms:modified xsi:type="dcterms:W3CDTF">2017-07-05T19:50:20Z</dcterms:modified>
</cp:coreProperties>
</file>